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dhm18462\Desktop\4'lü Tablo\2024\1_ocak_önbilgi\Yeni klasör\web\"/>
    </mc:Choice>
  </mc:AlternateContent>
  <xr:revisionPtr revIDLastSave="0" documentId="13_ncr:1_{00998468-0DDC-4B5D-A943-EDA7438DE658}" xr6:coauthVersionLast="47" xr6:coauthVersionMax="47" xr10:uidLastSave="{00000000-0000-0000-0000-000000000000}"/>
  <bookViews>
    <workbookView xWindow="780" yWindow="90" windowWidth="14940" windowHeight="14670" tabRatio="587" activeTab="4" xr2:uid="{00000000-000D-0000-FFFF-FFFF00000000}"/>
  </bookViews>
  <sheets>
    <sheet name="TÜM UÇAK" sheetId="1" r:id="rId1"/>
    <sheet name="YOLCU" sheetId="2" r:id="rId2"/>
    <sheet name="TİCARİ UÇAK" sheetId="3" r:id="rId3"/>
    <sheet name="YÜK" sheetId="4" r:id="rId4"/>
    <sheet name="KARGO" sheetId="5" r:id="rId5"/>
  </sheets>
  <definedNames>
    <definedName name="_xlnm.Print_Area" localSheetId="4">KARGO!$A$1:$J$66</definedName>
    <definedName name="_xlnm.Print_Area" localSheetId="2">'TİCARİ UÇAK'!$A$1:$J$67</definedName>
    <definedName name="_xlnm.Print_Area" localSheetId="0">'TÜM UÇAK'!$A$1:$J$68</definedName>
    <definedName name="_xlnm.Print_Area" localSheetId="1">YOLCU!$A$1:$J$68</definedName>
    <definedName name="_xlnm.Print_Area" localSheetId="3">YÜK!$A$1:$J$65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4" l="1"/>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5" i="4"/>
  <c r="D4" i="4"/>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 i="3"/>
  <c r="D5" i="3"/>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 i="2"/>
  <c r="D5" i="2"/>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5" i="1"/>
  <c r="G4"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5" i="1"/>
  <c r="D4" i="1"/>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 i="5"/>
  <c r="D5"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 i="5"/>
  <c r="G5" i="5"/>
  <c r="I7" i="5" l="1"/>
  <c r="I9" i="5"/>
  <c r="I11" i="5"/>
  <c r="I13" i="5"/>
  <c r="I15" i="5"/>
  <c r="I17" i="5"/>
  <c r="I19" i="5"/>
  <c r="I23" i="5"/>
  <c r="I25" i="5"/>
  <c r="I28" i="5"/>
  <c r="I32" i="5"/>
  <c r="I36" i="5"/>
  <c r="I37" i="5"/>
  <c r="I38" i="5"/>
  <c r="I39" i="5"/>
  <c r="I41" i="5"/>
  <c r="I42" i="5"/>
  <c r="I43" i="5"/>
  <c r="I44" i="5"/>
  <c r="I45" i="5"/>
  <c r="I46" i="5"/>
  <c r="I47" i="5"/>
  <c r="I48" i="5"/>
  <c r="I49" i="5"/>
  <c r="I50" i="5"/>
  <c r="I51" i="5"/>
  <c r="I52" i="5"/>
  <c r="I53" i="5"/>
  <c r="I54" i="5"/>
  <c r="I55" i="5"/>
  <c r="I56" i="5"/>
  <c r="I58" i="5"/>
  <c r="I59" i="5"/>
  <c r="I4" i="5"/>
  <c r="H4" i="5"/>
  <c r="I57" i="5"/>
  <c r="I6" i="5"/>
  <c r="I8" i="5"/>
  <c r="I10" i="5"/>
  <c r="I12" i="5"/>
  <c r="I14" i="5"/>
  <c r="I16" i="5"/>
  <c r="I18" i="5"/>
  <c r="I20" i="5"/>
  <c r="I21" i="5"/>
  <c r="I22" i="5"/>
  <c r="I24" i="5"/>
  <c r="I26" i="5"/>
  <c r="I27" i="5"/>
  <c r="I29" i="5"/>
  <c r="I30" i="5"/>
  <c r="I31" i="5"/>
  <c r="I33" i="5"/>
  <c r="I34" i="5"/>
  <c r="I35" i="5"/>
  <c r="I40" i="5"/>
  <c r="I5" i="5" l="1"/>
  <c r="H59" i="5"/>
  <c r="H57" i="5"/>
  <c r="H55" i="5"/>
  <c r="H53" i="5"/>
  <c r="H51" i="5"/>
  <c r="H49" i="5"/>
  <c r="H47" i="5"/>
  <c r="H45" i="5"/>
  <c r="H43" i="5"/>
  <c r="H41" i="5"/>
  <c r="H39" i="5"/>
  <c r="H37" i="5"/>
  <c r="H35" i="5"/>
  <c r="H33" i="5"/>
  <c r="H31" i="5"/>
  <c r="H29" i="5"/>
  <c r="H27" i="5"/>
  <c r="H25" i="5"/>
  <c r="H23" i="5"/>
  <c r="H21" i="5"/>
  <c r="H19" i="5"/>
  <c r="H17" i="5"/>
  <c r="H15" i="5"/>
  <c r="H13" i="5"/>
  <c r="H11" i="5"/>
  <c r="H9" i="5"/>
  <c r="H7" i="5"/>
  <c r="H58" i="5"/>
  <c r="H56" i="5"/>
  <c r="H54" i="5"/>
  <c r="H52" i="5"/>
  <c r="H50" i="5"/>
  <c r="H48" i="5"/>
  <c r="H46" i="5"/>
  <c r="H44" i="5"/>
  <c r="H42" i="5"/>
  <c r="H40" i="5"/>
  <c r="H38" i="5"/>
  <c r="H36" i="5"/>
  <c r="H34" i="5"/>
  <c r="H32" i="5"/>
  <c r="H30" i="5"/>
  <c r="H28" i="5"/>
  <c r="H26" i="5"/>
  <c r="H24" i="5"/>
  <c r="H22" i="5"/>
  <c r="H20" i="5"/>
  <c r="H18" i="5"/>
  <c r="H16" i="5"/>
  <c r="H14" i="5"/>
  <c r="H12" i="5"/>
  <c r="H10" i="5"/>
  <c r="H8" i="5"/>
  <c r="H6" i="5"/>
  <c r="H5" i="5"/>
  <c r="J6" i="5" l="1"/>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5" i="5"/>
  <c r="D4" i="5"/>
  <c r="J4" i="5" s="1"/>
  <c r="J60" i="5" l="1"/>
  <c r="H60" i="5"/>
  <c r="I60" i="5"/>
  <c r="B62" i="5"/>
  <c r="B61" i="5" s="1"/>
  <c r="C62" i="5"/>
  <c r="C61" i="5" s="1"/>
  <c r="E62" i="5"/>
  <c r="E61" i="5" s="1"/>
  <c r="F62" i="5"/>
  <c r="F61" i="5" s="1"/>
  <c r="H61" i="5" l="1"/>
  <c r="D62" i="5"/>
  <c r="D61" i="5" s="1"/>
  <c r="H62" i="5"/>
  <c r="I61" i="5"/>
  <c r="G62" i="5"/>
  <c r="I62" i="5"/>
  <c r="G61" i="5" l="1"/>
  <c r="J61" i="5" s="1"/>
  <c r="J62" i="5"/>
  <c r="E62" i="1"/>
  <c r="E61" i="1" s="1"/>
  <c r="J63" i="2"/>
  <c r="H63" i="1"/>
  <c r="G62" i="2"/>
  <c r="G61" i="2" s="1"/>
  <c r="G62" i="4"/>
  <c r="G61" i="4" s="1"/>
  <c r="B62" i="1"/>
  <c r="B61" i="1" s="1"/>
  <c r="C62" i="1"/>
  <c r="C61" i="1" s="1"/>
  <c r="D62" i="1"/>
  <c r="D64" i="1" s="1"/>
  <c r="F62" i="1"/>
  <c r="F61" i="1" s="1"/>
  <c r="G62" i="1"/>
  <c r="F62" i="4"/>
  <c r="F61" i="4" s="1"/>
  <c r="E62" i="4"/>
  <c r="E61" i="4" s="1"/>
  <c r="C62" i="4"/>
  <c r="C61" i="4" s="1"/>
  <c r="B62" i="4"/>
  <c r="B61" i="4" s="1"/>
  <c r="D62" i="4"/>
  <c r="D61" i="4" s="1"/>
  <c r="F62" i="3"/>
  <c r="E62" i="3"/>
  <c r="E61" i="3" s="1"/>
  <c r="C62" i="3"/>
  <c r="C61" i="3" s="1"/>
  <c r="B62" i="3"/>
  <c r="B61" i="3" s="1"/>
  <c r="F62" i="2"/>
  <c r="F61" i="2" s="1"/>
  <c r="E62" i="2"/>
  <c r="E61" i="2" s="1"/>
  <c r="C62" i="2"/>
  <c r="C61" i="2" s="1"/>
  <c r="B62" i="2"/>
  <c r="B61" i="2" s="1"/>
  <c r="D62" i="3"/>
  <c r="D61" i="3" s="1"/>
  <c r="G62" i="3"/>
  <c r="G61" i="3" s="1"/>
  <c r="D62" i="2"/>
  <c r="D61" i="2" s="1"/>
  <c r="J62" i="1" l="1"/>
  <c r="G61" i="1"/>
  <c r="H62" i="3"/>
  <c r="I61" i="2"/>
  <c r="G64" i="1"/>
  <c r="H64" i="1" s="1"/>
  <c r="H62" i="1"/>
  <c r="J62" i="4"/>
  <c r="J61" i="4"/>
  <c r="J62" i="3"/>
  <c r="I62" i="3"/>
  <c r="I61" i="4"/>
  <c r="I62" i="4"/>
  <c r="H61" i="4"/>
  <c r="H62" i="4"/>
  <c r="F61" i="3"/>
  <c r="I61" i="3" s="1"/>
  <c r="J61" i="3"/>
  <c r="H61" i="3"/>
  <c r="J61" i="2"/>
  <c r="H61" i="2"/>
  <c r="H62" i="2"/>
  <c r="J62" i="2"/>
  <c r="I62" i="2"/>
  <c r="D61" i="1"/>
  <c r="I61" i="1"/>
  <c r="H61" i="1"/>
  <c r="I62" i="1"/>
  <c r="J61" i="1" l="1"/>
  <c r="D66" i="2" l="1"/>
  <c r="J64" i="2"/>
  <c r="H65" i="2"/>
  <c r="G66" i="2" l="1"/>
  <c r="H66" i="2" s="1"/>
</calcChain>
</file>

<file path=xl/sharedStrings.xml><?xml version="1.0" encoding="utf-8"?>
<sst xmlns="http://schemas.openxmlformats.org/spreadsheetml/2006/main" count="382" uniqueCount="80">
  <si>
    <t xml:space="preserve">   TÜM UÇAK TRAFİĞİ</t>
  </si>
  <si>
    <t xml:space="preserve">Havalimanları </t>
  </si>
  <si>
    <t>İç Hat</t>
  </si>
  <si>
    <t>Dış Hat</t>
  </si>
  <si>
    <t>Toplam</t>
  </si>
  <si>
    <t>İstanbul Atatürk</t>
  </si>
  <si>
    <t>Ankara Esenboğa</t>
  </si>
  <si>
    <t>İzmir Adnan Menderes</t>
  </si>
  <si>
    <t>Antalya</t>
  </si>
  <si>
    <t>Muğla Dalaman</t>
  </si>
  <si>
    <t>Muğla Milas-Bodrum</t>
  </si>
  <si>
    <t>Adana</t>
  </si>
  <si>
    <t>Trabzon</t>
  </si>
  <si>
    <t>Erzurum</t>
  </si>
  <si>
    <t>Gaziantep</t>
  </si>
  <si>
    <t>Adıyaman</t>
  </si>
  <si>
    <t>Ağrı Ahmed-i Hani</t>
  </si>
  <si>
    <t>Amasya Merzifon</t>
  </si>
  <si>
    <t>Balıkesir Koca Seyit</t>
  </si>
  <si>
    <t>Balıkesir Merkez</t>
  </si>
  <si>
    <t>Batman</t>
  </si>
  <si>
    <t>Bingöl</t>
  </si>
  <si>
    <t>Bursa Yenişehir</t>
  </si>
  <si>
    <t>Çanakkale</t>
  </si>
  <si>
    <t>Çanakkale Gökçeada</t>
  </si>
  <si>
    <t>Denizli Çardak</t>
  </si>
  <si>
    <t>Diyarbakır</t>
  </si>
  <si>
    <t>Elazığ</t>
  </si>
  <si>
    <t>Hatay</t>
  </si>
  <si>
    <t>Isparta Süleyman Demirel</t>
  </si>
  <si>
    <t>Kahramanmaraş</t>
  </si>
  <si>
    <t>Kars Harakani</t>
  </si>
  <si>
    <t>Kastamonu</t>
  </si>
  <si>
    <t>Kayseri</t>
  </si>
  <si>
    <t>Kocaeli Cengiz Topel</t>
  </si>
  <si>
    <t>Konya</t>
  </si>
  <si>
    <t>Malatya</t>
  </si>
  <si>
    <t>Kapadokya</t>
  </si>
  <si>
    <t>Ordu-Giresun</t>
  </si>
  <si>
    <t>Samsun Çarşamba</t>
  </si>
  <si>
    <t>Siirt</t>
  </si>
  <si>
    <t>Sinop</t>
  </si>
  <si>
    <t>Sivas Nuri Demirağ</t>
  </si>
  <si>
    <t>Şırnak Şerafettin Elçi</t>
  </si>
  <si>
    <t>Tokat</t>
  </si>
  <si>
    <t>Uşak</t>
  </si>
  <si>
    <t>Van Ferit Melen</t>
  </si>
  <si>
    <t>DHMİ TOPLAMI</t>
  </si>
  <si>
    <t>TÜRKİYE GENELİ</t>
  </si>
  <si>
    <t>OVERFLIGHT</t>
  </si>
  <si>
    <t>TÜRKİYE GENELİ OVERFLIGHT DAHİL</t>
  </si>
  <si>
    <t>YOLCU TRAFİĞİ (Gelen-Giden)</t>
  </si>
  <si>
    <t>DHMİ DİREKT TRANSİT</t>
  </si>
  <si>
    <t>DİĞER DİREKT TRANSİT</t>
  </si>
  <si>
    <t>TÜRKİYE GENELİ DİREKT TRANSİT</t>
  </si>
  <si>
    <t>TÜRKİYE GENELİ DİREKT TRANSİT DAHİL</t>
  </si>
  <si>
    <t xml:space="preserve">   TİCARİ  UÇAK TRAFİĞİ</t>
  </si>
  <si>
    <t>YÜK TRAFİĞİ ( Bagaj+Kargo+Posta) (TON)</t>
  </si>
  <si>
    <t xml:space="preserve"> </t>
  </si>
  <si>
    <t>Iğdır Şehit Bülent Aydın</t>
  </si>
  <si>
    <t>Hakkari Yüksekova Selahaddin Eyyubi</t>
  </si>
  <si>
    <t>Tekirdağ Çorlu Atatürk</t>
  </si>
  <si>
    <t>(*)İşaretli havalimanlarından  Zonguldak Çaycuma,Gazipaşa Alanya,Zafer ve Aydın Çıldır Havalimanları DHMİ denetimli özel şirket tarafından işletilmektedir. İstanbul Sabiha Gökçen Havalimanı Savunma Sanayii Başkanlığı denetiminde özel şirket tarafından,Eskişehir Hasan Polatkan Havalimanı, Eskişehir Teknik Üniversitesi tarafından, İstanbul Havalimanı DHMİ denetimi ve gözetimi altında özel şirket tarafından işletilmekte olduğundan DHMİ toplamında hariç tutulmuştur.</t>
  </si>
  <si>
    <t>(**) Yıl içerisinde geçmiş aylarda yapılan revizeler mevcut ay verilerine yansıtılmıştır.</t>
  </si>
  <si>
    <t>Erzincan Yıldırım Akbulut</t>
  </si>
  <si>
    <t>Mardin Prof. Dr. Aziz Sancar</t>
  </si>
  <si>
    <t>Muş Sultan Alparslan</t>
  </si>
  <si>
    <t>Rize-Artvin</t>
  </si>
  <si>
    <t>Şanlıurfa Gap</t>
  </si>
  <si>
    <t>İstanbul (*)</t>
  </si>
  <si>
    <t>İstanbul Sabiha Gökçen (*)</t>
  </si>
  <si>
    <t>Gazipaşa Alanya (*)</t>
  </si>
  <si>
    <t>Aydın Çıldır (*)</t>
  </si>
  <si>
    <t>Eskişehir Hasan Polatkan (*)</t>
  </si>
  <si>
    <t>Zafer (*)</t>
  </si>
  <si>
    <t>Zonguldak Çaycuma (*)</t>
  </si>
  <si>
    <t>KARGO TRAFİĞİ (TON)</t>
  </si>
  <si>
    <t>2024 OCAK SONU
(Kesin Olmayan)</t>
  </si>
  <si>
    <t xml:space="preserve"> 2024/2023 (%)</t>
  </si>
  <si>
    <t xml:space="preserve">2023 OCAK SONU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</si>
</sst>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 _T_L_-;\-* #,##0.00\ _T_L_-;_-* &quot;-&quot;??\ _T_L_-;_-@_-"/>
    <numFmt numFmtId="165" formatCode="_-* #,##0\ _T_L_-;\-* #,##0\ _T_L_-;_-* &quot;-&quot;??\ _T_L_-;_-@_-"/>
    <numFmt numFmtId="166" formatCode="#,##0.0"/>
    <numFmt numFmtId="167" formatCode="#,##0_ ;\-#,##0\ "/>
    <numFmt numFmtId="168" formatCode="0.0"/>
    <numFmt numFmtId="169" formatCode="_-* #,##0_-;\-* #,##0_-;_-* &quot;-&quot;??_-;_-@_-"/>
    <numFmt numFmtId="170" formatCode="_-* #,##0.0_-;\-* #,##0.0_-;_-* &quot;-&quot;??_-;_-@_-"/>
  </numFmts>
  <fonts count="14" x14ac:knownFonts="1">
    <font>
      <sz val="11"/>
      <color theme="1"/>
      <name val="Calibri"/>
      <family val="2"/>
      <charset val="162"/>
      <scheme val="minor"/>
    </font>
    <font>
      <sz val="11"/>
      <color theme="0"/>
      <name val="Calibri"/>
      <family val="2"/>
      <charset val="162"/>
      <scheme val="minor"/>
    </font>
    <font>
      <b/>
      <sz val="11"/>
      <color theme="1"/>
      <name val="Tahoma"/>
      <family val="2"/>
      <charset val="162"/>
    </font>
    <font>
      <b/>
      <sz val="11"/>
      <color indexed="9"/>
      <name val="Tahoma"/>
      <family val="2"/>
      <charset val="162"/>
    </font>
    <font>
      <b/>
      <sz val="10"/>
      <color indexed="9"/>
      <name val="Tahoma"/>
      <family val="2"/>
      <charset val="162"/>
    </font>
    <font>
      <sz val="10"/>
      <name val="Arial Tur"/>
      <charset val="162"/>
    </font>
    <font>
      <b/>
      <sz val="8"/>
      <color indexed="8"/>
      <name val="Tahoma"/>
      <family val="2"/>
      <charset val="162"/>
    </font>
    <font>
      <b/>
      <sz val="9.5"/>
      <color indexed="8"/>
      <name val="Tahoma"/>
      <family val="2"/>
      <charset val="162"/>
    </font>
    <font>
      <b/>
      <sz val="9.5"/>
      <color indexed="10"/>
      <name val="Tahoma"/>
      <family val="2"/>
      <charset val="162"/>
    </font>
    <font>
      <b/>
      <sz val="10"/>
      <color theme="0"/>
      <name val="Tahoma"/>
      <family val="2"/>
      <charset val="162"/>
    </font>
    <font>
      <b/>
      <sz val="9.5"/>
      <color indexed="9"/>
      <name val="Tahoma"/>
      <family val="2"/>
      <charset val="162"/>
    </font>
    <font>
      <b/>
      <sz val="9.5"/>
      <color theme="0"/>
      <name val="Tahoma"/>
      <family val="2"/>
      <charset val="162"/>
    </font>
    <font>
      <sz val="11"/>
      <color theme="1"/>
      <name val="Calibri"/>
      <family val="2"/>
      <charset val="162"/>
      <scheme val="minor"/>
    </font>
    <font>
      <b/>
      <sz val="9.5"/>
      <color rgb="FFFF0000"/>
      <name val="Tahoma"/>
      <family val="2"/>
      <charset val="162"/>
    </font>
  </fonts>
  <fills count="12">
    <fill>
      <patternFill patternType="none"/>
    </fill>
    <fill>
      <patternFill patternType="gray125"/>
    </fill>
    <fill>
      <patternFill patternType="solid">
        <fgColor theme="4"/>
      </patternFill>
    </fill>
    <fill>
      <patternFill patternType="solid">
        <fgColor theme="7"/>
      </patternFill>
    </fill>
    <fill>
      <patternFill patternType="solid">
        <fgColor theme="6" tint="0.39997558519241921"/>
        <bgColor indexed="64"/>
      </patternFill>
    </fill>
    <fill>
      <patternFill patternType="solid">
        <fgColor rgb="FFC00000"/>
        <bgColor indexed="64"/>
      </patternFill>
    </fill>
    <fill>
      <patternFill patternType="solid">
        <fgColor theme="0"/>
        <bgColor indexed="64"/>
      </patternFill>
    </fill>
    <fill>
      <patternFill patternType="solid">
        <fgColor theme="0"/>
        <bgColor indexed="31"/>
      </patternFill>
    </fill>
    <fill>
      <patternFill patternType="solid">
        <fgColor theme="6" tint="-0.499984740745262"/>
        <bgColor indexed="31"/>
      </patternFill>
    </fill>
    <fill>
      <patternFill patternType="solid">
        <fgColor theme="6" tint="-0.499984740745262"/>
        <bgColor indexed="64"/>
      </patternFill>
    </fill>
    <fill>
      <patternFill patternType="solid">
        <fgColor rgb="FFC00000"/>
        <bgColor indexed="9"/>
      </patternFill>
    </fill>
    <fill>
      <patternFill patternType="solid">
        <fgColor theme="3" tint="-0.499984740745262"/>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0" fontId="1" fillId="2" borderId="0" applyNumberFormat="0" applyBorder="0" applyAlignment="0" applyProtection="0"/>
    <xf numFmtId="0" fontId="1" fillId="3" borderId="0" applyNumberFormat="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5" fillId="0" borderId="0"/>
    <xf numFmtId="43" fontId="12" fillId="0" borderId="0" applyFont="0" applyFill="0" applyBorder="0" applyAlignment="0" applyProtection="0"/>
    <xf numFmtId="0" fontId="12" fillId="0" borderId="0"/>
  </cellStyleXfs>
  <cellXfs count="81">
    <xf numFmtId="0" fontId="0" fillId="0" borderId="0" xfId="0"/>
    <xf numFmtId="2" fontId="4" fillId="5" borderId="7" xfId="1" applyNumberFormat="1" applyFont="1" applyFill="1" applyBorder="1" applyAlignment="1">
      <alignment horizontal="right" vertical="center"/>
    </xf>
    <xf numFmtId="2" fontId="4" fillId="5" borderId="8" xfId="1" applyNumberFormat="1" applyFont="1" applyFill="1" applyBorder="1" applyAlignment="1">
      <alignment horizontal="right" vertical="center"/>
    </xf>
    <xf numFmtId="3" fontId="7" fillId="6" borderId="0" xfId="3" applyNumberFormat="1" applyFont="1" applyFill="1" applyBorder="1" applyAlignment="1">
      <alignment horizontal="right" vertical="center"/>
    </xf>
    <xf numFmtId="3" fontId="8" fillId="6" borderId="0" xfId="3" applyNumberFormat="1" applyFont="1" applyFill="1" applyBorder="1" applyAlignment="1">
      <alignment horizontal="right" vertical="center"/>
    </xf>
    <xf numFmtId="3" fontId="8" fillId="6" borderId="5" xfId="3" applyNumberFormat="1" applyFont="1" applyFill="1" applyBorder="1" applyAlignment="1">
      <alignment horizontal="right" vertical="center"/>
    </xf>
    <xf numFmtId="165" fontId="6" fillId="4" borderId="4" xfId="3" applyNumberFormat="1" applyFont="1" applyFill="1" applyBorder="1" applyAlignment="1">
      <alignment horizontal="left"/>
    </xf>
    <xf numFmtId="3" fontId="7" fillId="4" borderId="0" xfId="3" applyNumberFormat="1" applyFont="1" applyFill="1" applyBorder="1" applyAlignment="1">
      <alignment horizontal="right" vertical="center"/>
    </xf>
    <xf numFmtId="3" fontId="8" fillId="4" borderId="0" xfId="3" applyNumberFormat="1" applyFont="1" applyFill="1" applyBorder="1" applyAlignment="1">
      <alignment horizontal="right" vertical="center"/>
    </xf>
    <xf numFmtId="3" fontId="8" fillId="4" borderId="5" xfId="3" applyNumberFormat="1" applyFont="1" applyFill="1" applyBorder="1" applyAlignment="1">
      <alignment horizontal="right" vertical="center"/>
    </xf>
    <xf numFmtId="165" fontId="6" fillId="7" borderId="4" xfId="3" applyNumberFormat="1" applyFont="1" applyFill="1" applyBorder="1" applyAlignment="1">
      <alignment horizontal="left"/>
    </xf>
    <xf numFmtId="0" fontId="9" fillId="8" borderId="4" xfId="3" applyNumberFormat="1" applyFont="1" applyFill="1" applyBorder="1" applyAlignment="1">
      <alignment horizontal="left" vertical="center"/>
    </xf>
    <xf numFmtId="3" fontId="10" fillId="9" borderId="0" xfId="3" applyNumberFormat="1" applyFont="1" applyFill="1" applyBorder="1" applyAlignment="1">
      <alignment horizontal="right" vertical="center"/>
    </xf>
    <xf numFmtId="166" fontId="10" fillId="9" borderId="0" xfId="4" applyNumberFormat="1" applyFont="1" applyFill="1" applyBorder="1" applyAlignment="1">
      <alignment horizontal="right" vertical="center"/>
    </xf>
    <xf numFmtId="0" fontId="4" fillId="10" borderId="4" xfId="3" applyNumberFormat="1" applyFont="1" applyFill="1" applyBorder="1" applyAlignment="1">
      <alignment horizontal="left" vertical="center"/>
    </xf>
    <xf numFmtId="3" fontId="10" fillId="5" borderId="0" xfId="3" applyNumberFormat="1" applyFont="1" applyFill="1" applyBorder="1" applyAlignment="1">
      <alignment horizontal="right" vertical="center"/>
    </xf>
    <xf numFmtId="166" fontId="10" fillId="5" borderId="0" xfId="4" applyNumberFormat="1" applyFont="1" applyFill="1" applyBorder="1" applyAlignment="1">
      <alignment horizontal="right" vertical="center"/>
    </xf>
    <xf numFmtId="166" fontId="10" fillId="5" borderId="5" xfId="4" applyNumberFormat="1" applyFont="1" applyFill="1" applyBorder="1" applyAlignment="1">
      <alignment horizontal="right" vertical="center"/>
    </xf>
    <xf numFmtId="0" fontId="4" fillId="11" borderId="9" xfId="1" applyNumberFormat="1" applyFont="1" applyFill="1" applyBorder="1" applyAlignment="1">
      <alignment horizontal="left" vertical="center"/>
    </xf>
    <xf numFmtId="167" fontId="10" fillId="11" borderId="0" xfId="2" applyNumberFormat="1" applyFont="1" applyFill="1" applyBorder="1" applyAlignment="1">
      <alignment vertical="center"/>
    </xf>
    <xf numFmtId="0" fontId="4" fillId="10" borderId="9" xfId="5" applyNumberFormat="1" applyFont="1" applyFill="1" applyBorder="1" applyAlignment="1">
      <alignment horizontal="left" vertical="center"/>
    </xf>
    <xf numFmtId="3" fontId="10" fillId="5" borderId="12" xfId="5" applyNumberFormat="1" applyFont="1" applyFill="1" applyBorder="1" applyAlignment="1"/>
    <xf numFmtId="3" fontId="4" fillId="9" borderId="0" xfId="3" applyNumberFormat="1" applyFont="1" applyFill="1" applyBorder="1" applyAlignment="1">
      <alignment horizontal="right" vertical="center"/>
    </xf>
    <xf numFmtId="166" fontId="4" fillId="9" borderId="0" xfId="4" applyNumberFormat="1" applyFont="1" applyFill="1" applyBorder="1" applyAlignment="1">
      <alignment horizontal="right" vertical="center"/>
    </xf>
    <xf numFmtId="3" fontId="4" fillId="5" borderId="0" xfId="3" applyNumberFormat="1" applyFont="1" applyFill="1" applyBorder="1" applyAlignment="1">
      <alignment horizontal="right" vertical="center"/>
    </xf>
    <xf numFmtId="166" fontId="4" fillId="5" borderId="0" xfId="4" applyNumberFormat="1" applyFont="1" applyFill="1" applyBorder="1" applyAlignment="1">
      <alignment horizontal="right" vertical="center"/>
    </xf>
    <xf numFmtId="165" fontId="10" fillId="4" borderId="4" xfId="2" applyNumberFormat="1" applyFont="1" applyFill="1" applyBorder="1" applyAlignment="1">
      <alignment vertical="center"/>
    </xf>
    <xf numFmtId="165" fontId="10" fillId="4" borderId="0" xfId="2" applyNumberFormat="1" applyFont="1" applyFill="1" applyBorder="1" applyAlignment="1">
      <alignment vertical="center"/>
    </xf>
    <xf numFmtId="165" fontId="10" fillId="4" borderId="5" xfId="2" applyNumberFormat="1" applyFont="1" applyFill="1" applyBorder="1" applyAlignment="1">
      <alignment vertical="center"/>
    </xf>
    <xf numFmtId="165" fontId="10" fillId="4" borderId="9" xfId="2" applyNumberFormat="1" applyFont="1" applyFill="1" applyBorder="1" applyAlignment="1">
      <alignment vertical="center"/>
    </xf>
    <xf numFmtId="165" fontId="10" fillId="4" borderId="10" xfId="2" applyNumberFormat="1" applyFont="1" applyFill="1" applyBorder="1" applyAlignment="1">
      <alignment vertical="center"/>
    </xf>
    <xf numFmtId="165" fontId="10" fillId="4" borderId="11" xfId="2" applyNumberFormat="1" applyFont="1" applyFill="1" applyBorder="1" applyAlignment="1">
      <alignment vertical="center"/>
    </xf>
    <xf numFmtId="3" fontId="11" fillId="9" borderId="0" xfId="3" applyNumberFormat="1" applyFont="1" applyFill="1" applyBorder="1" applyAlignment="1">
      <alignment horizontal="right" vertical="center"/>
    </xf>
    <xf numFmtId="3" fontId="10" fillId="5" borderId="12" xfId="5" applyNumberFormat="1" applyFont="1" applyFill="1" applyBorder="1" applyAlignment="1">
      <alignment horizontal="right"/>
    </xf>
    <xf numFmtId="3" fontId="10" fillId="5" borderId="2" xfId="3" applyNumberFormat="1" applyFont="1" applyFill="1" applyBorder="1" applyAlignment="1">
      <alignment horizontal="right" vertical="center"/>
    </xf>
    <xf numFmtId="166" fontId="10" fillId="9" borderId="5" xfId="4" applyNumberFormat="1" applyFont="1" applyFill="1" applyBorder="1" applyAlignment="1">
      <alignment horizontal="right" vertical="center"/>
    </xf>
    <xf numFmtId="0" fontId="0" fillId="0" borderId="0" xfId="0" applyBorder="1"/>
    <xf numFmtId="0" fontId="0" fillId="0" borderId="4" xfId="0" applyBorder="1"/>
    <xf numFmtId="1" fontId="0" fillId="0" borderId="0" xfId="0" applyNumberFormat="1"/>
    <xf numFmtId="168" fontId="0" fillId="0" borderId="0" xfId="0" applyNumberFormat="1"/>
    <xf numFmtId="0" fontId="0" fillId="0" borderId="0" xfId="0" applyAlignment="1">
      <alignment vertical="center"/>
    </xf>
    <xf numFmtId="166" fontId="8" fillId="6" borderId="0" xfId="3" applyNumberFormat="1" applyFont="1" applyFill="1" applyBorder="1" applyAlignment="1">
      <alignment horizontal="right" vertical="center"/>
    </xf>
    <xf numFmtId="166" fontId="8" fillId="4" borderId="0" xfId="3" applyNumberFormat="1" applyFont="1" applyFill="1" applyBorder="1" applyAlignment="1">
      <alignment horizontal="right" vertical="center"/>
    </xf>
    <xf numFmtId="166" fontId="7" fillId="4" borderId="0" xfId="3" applyNumberFormat="1" applyFont="1" applyFill="1" applyBorder="1" applyAlignment="1">
      <alignment horizontal="right" vertical="center"/>
    </xf>
    <xf numFmtId="169" fontId="0" fillId="0" borderId="0" xfId="6" applyNumberFormat="1" applyFont="1"/>
    <xf numFmtId="0" fontId="12" fillId="0" borderId="0" xfId="7"/>
    <xf numFmtId="1" fontId="12" fillId="0" borderId="0" xfId="7" applyNumberFormat="1"/>
    <xf numFmtId="0" fontId="12" fillId="0" borderId="0" xfId="7" applyAlignment="1">
      <alignment vertical="center"/>
    </xf>
    <xf numFmtId="170" fontId="7" fillId="6" borderId="0" xfId="6" applyNumberFormat="1" applyFont="1" applyFill="1" applyBorder="1" applyAlignment="1">
      <alignment horizontal="right" vertical="center"/>
    </xf>
    <xf numFmtId="170" fontId="7" fillId="4" borderId="0" xfId="6" applyNumberFormat="1" applyFont="1" applyFill="1" applyBorder="1" applyAlignment="1">
      <alignment horizontal="right" vertical="center"/>
    </xf>
    <xf numFmtId="169" fontId="7" fillId="6" borderId="0" xfId="6" applyNumberFormat="1" applyFont="1" applyFill="1" applyBorder="1" applyAlignment="1">
      <alignment horizontal="right" vertical="center"/>
    </xf>
    <xf numFmtId="169" fontId="7" fillId="4" borderId="0" xfId="6" applyNumberFormat="1" applyFont="1" applyFill="1" applyBorder="1" applyAlignment="1">
      <alignment horizontal="right" vertical="center"/>
    </xf>
    <xf numFmtId="166" fontId="7" fillId="6" borderId="0" xfId="6" applyNumberFormat="1" applyFont="1" applyFill="1" applyBorder="1" applyAlignment="1">
      <alignment horizontal="right" vertical="center"/>
    </xf>
    <xf numFmtId="0" fontId="0" fillId="0" borderId="0" xfId="7" applyFont="1"/>
    <xf numFmtId="169" fontId="7" fillId="6" borderId="0" xfId="6" applyNumberFormat="1" applyFont="1" applyFill="1" applyBorder="1" applyAlignment="1">
      <alignment horizontal="right"/>
    </xf>
    <xf numFmtId="165" fontId="10" fillId="4" borderId="4" xfId="2" applyNumberFormat="1" applyFont="1" applyFill="1" applyBorder="1" applyAlignment="1">
      <alignment horizontal="center" vertical="center"/>
    </xf>
    <xf numFmtId="165" fontId="10" fillId="4" borderId="0" xfId="2" applyNumberFormat="1" applyFont="1" applyFill="1" applyBorder="1" applyAlignment="1">
      <alignment horizontal="center" vertical="center"/>
    </xf>
    <xf numFmtId="165" fontId="10" fillId="4" borderId="5" xfId="2" applyNumberFormat="1" applyFont="1" applyFill="1" applyBorder="1" applyAlignment="1">
      <alignment horizontal="center" vertical="center"/>
    </xf>
    <xf numFmtId="165" fontId="10" fillId="4" borderId="9" xfId="2" applyNumberFormat="1" applyFont="1" applyFill="1" applyBorder="1" applyAlignment="1">
      <alignment horizontal="center" vertical="center"/>
    </xf>
    <xf numFmtId="165" fontId="10" fillId="4" borderId="10" xfId="2" applyNumberFormat="1" applyFont="1" applyFill="1" applyBorder="1" applyAlignment="1">
      <alignment horizontal="center" vertical="center"/>
    </xf>
    <xf numFmtId="165" fontId="10" fillId="4" borderId="11" xfId="2" applyNumberFormat="1" applyFont="1" applyFill="1" applyBorder="1" applyAlignment="1">
      <alignment horizontal="center" vertical="center"/>
    </xf>
    <xf numFmtId="0" fontId="0" fillId="0" borderId="2" xfId="0" applyBorder="1" applyAlignment="1">
      <alignment horizontal="left" wrapText="1"/>
    </xf>
    <xf numFmtId="165" fontId="2" fillId="4" borderId="1" xfId="1" applyNumberFormat="1" applyFont="1" applyFill="1" applyBorder="1" applyAlignment="1">
      <alignment horizontal="center" vertical="center"/>
    </xf>
    <xf numFmtId="165" fontId="2" fillId="4" borderId="2" xfId="1" applyNumberFormat="1" applyFont="1" applyFill="1" applyBorder="1" applyAlignment="1">
      <alignment horizontal="center" vertical="center"/>
    </xf>
    <xf numFmtId="165" fontId="2" fillId="4" borderId="3" xfId="1" applyNumberFormat="1" applyFont="1" applyFill="1" applyBorder="1" applyAlignment="1">
      <alignment horizontal="center" vertical="center"/>
    </xf>
    <xf numFmtId="165" fontId="3" fillId="5" borderId="4" xfId="1" applyNumberFormat="1" applyFont="1" applyFill="1" applyBorder="1" applyAlignment="1">
      <alignment horizontal="left" vertical="center"/>
    </xf>
    <xf numFmtId="165" fontId="3" fillId="5" borderId="6" xfId="1" applyNumberFormat="1" applyFont="1" applyFill="1" applyBorder="1" applyAlignment="1">
      <alignment horizontal="left" vertical="center"/>
    </xf>
    <xf numFmtId="0" fontId="4" fillId="5" borderId="0" xfId="1" applyFont="1" applyFill="1" applyBorder="1" applyAlignment="1" applyProtection="1">
      <alignment horizontal="center" wrapText="1"/>
    </xf>
    <xf numFmtId="0" fontId="4" fillId="5" borderId="0" xfId="1" applyFont="1" applyFill="1" applyBorder="1" applyAlignment="1" applyProtection="1">
      <alignment horizontal="center" vertical="center" wrapText="1"/>
    </xf>
    <xf numFmtId="0" fontId="4" fillId="5" borderId="0" xfId="1" applyFont="1" applyFill="1" applyBorder="1" applyAlignment="1" applyProtection="1">
      <alignment horizontal="center" vertical="center"/>
    </xf>
    <xf numFmtId="0" fontId="4" fillId="5" borderId="5" xfId="1" applyFont="1" applyFill="1" applyBorder="1" applyAlignment="1" applyProtection="1">
      <alignment horizontal="center" vertical="center"/>
    </xf>
    <xf numFmtId="166" fontId="10" fillId="11" borderId="10" xfId="2" applyNumberFormat="1" applyFont="1" applyFill="1" applyBorder="1" applyAlignment="1">
      <alignment horizontal="right" vertical="center"/>
    </xf>
    <xf numFmtId="166" fontId="10" fillId="11" borderId="11" xfId="2" applyNumberFormat="1" applyFont="1" applyFill="1" applyBorder="1" applyAlignment="1">
      <alignment horizontal="right" vertical="center"/>
    </xf>
    <xf numFmtId="166" fontId="10" fillId="5" borderId="2" xfId="4" applyNumberFormat="1" applyFont="1" applyFill="1" applyBorder="1" applyAlignment="1">
      <alignment horizontal="right" vertical="center"/>
    </xf>
    <xf numFmtId="166" fontId="10" fillId="5" borderId="3" xfId="4" applyNumberFormat="1" applyFont="1" applyFill="1" applyBorder="1" applyAlignment="1">
      <alignment horizontal="right" vertical="center"/>
    </xf>
    <xf numFmtId="166" fontId="10" fillId="5" borderId="12" xfId="5" applyNumberFormat="1" applyFont="1" applyFill="1" applyBorder="1" applyAlignment="1">
      <alignment horizontal="right"/>
    </xf>
    <xf numFmtId="166" fontId="10" fillId="5" borderId="13" xfId="5" applyNumberFormat="1" applyFont="1" applyFill="1" applyBorder="1" applyAlignment="1">
      <alignment horizontal="right"/>
    </xf>
    <xf numFmtId="165" fontId="3" fillId="5" borderId="4" xfId="1" applyNumberFormat="1" applyFont="1" applyFill="1" applyBorder="1" applyAlignment="1">
      <alignment horizontal="center" vertical="center"/>
    </xf>
    <xf numFmtId="165" fontId="3" fillId="5" borderId="6" xfId="1" applyNumberFormat="1" applyFont="1" applyFill="1" applyBorder="1" applyAlignment="1">
      <alignment horizontal="center" vertical="center"/>
    </xf>
    <xf numFmtId="0" fontId="12" fillId="0" borderId="2" xfId="7" applyBorder="1" applyAlignment="1">
      <alignment horizontal="left" wrapText="1"/>
    </xf>
    <xf numFmtId="3" fontId="13" fillId="6" borderId="0" xfId="3" applyNumberFormat="1" applyFont="1" applyFill="1" applyBorder="1" applyAlignment="1">
      <alignment horizontal="right" vertical="center"/>
    </xf>
  </cellXfs>
  <cellStyles count="8">
    <cellStyle name="Binlik Ayracı 2" xfId="3" xr:uid="{00000000-0005-0000-0000-000000000000}"/>
    <cellStyle name="Normal" xfId="0" builtinId="0"/>
    <cellStyle name="Normal 10" xfId="7" xr:uid="{00000000-0005-0000-0000-000002000000}"/>
    <cellStyle name="Normal 2" xfId="5" xr:uid="{00000000-0005-0000-0000-000003000000}"/>
    <cellStyle name="Virgül" xfId="6" builtinId="3"/>
    <cellStyle name="Vurgu1" xfId="1" builtinId="29"/>
    <cellStyle name="Vurgu4" xfId="2" builtinId="41"/>
    <cellStyle name="Yüzde 2" xfId="4" xr:uid="{00000000-0005-0000-0000-000007000000}"/>
  </cellStyles>
  <dxfs count="44">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
      <numFmt numFmtId="17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2"/>
  <sheetViews>
    <sheetView topLeftCell="A18" zoomScale="77" zoomScaleNormal="77" workbookViewId="0">
      <selection activeCell="B4" sqref="B4:J60"/>
    </sheetView>
  </sheetViews>
  <sheetFormatPr defaultRowHeight="15" x14ac:dyDescent="0.25"/>
  <cols>
    <col min="1" max="1" width="36.7109375" bestFit="1" customWidth="1"/>
    <col min="2" max="10" width="14.28515625" customWidth="1"/>
  </cols>
  <sheetData>
    <row r="1" spans="1:11" ht="22.5" customHeight="1" x14ac:dyDescent="0.25">
      <c r="A1" s="62" t="s">
        <v>0</v>
      </c>
      <c r="B1" s="63"/>
      <c r="C1" s="63"/>
      <c r="D1" s="63"/>
      <c r="E1" s="63"/>
      <c r="F1" s="63"/>
      <c r="G1" s="63"/>
      <c r="H1" s="63"/>
      <c r="I1" s="63"/>
      <c r="J1" s="64"/>
    </row>
    <row r="2" spans="1:11" ht="27" customHeight="1" x14ac:dyDescent="0.25">
      <c r="A2" s="65" t="s">
        <v>1</v>
      </c>
      <c r="B2" s="67" t="s">
        <v>79</v>
      </c>
      <c r="C2" s="67"/>
      <c r="D2" s="67"/>
      <c r="E2" s="68" t="s">
        <v>77</v>
      </c>
      <c r="F2" s="68"/>
      <c r="G2" s="68"/>
      <c r="H2" s="69" t="s">
        <v>78</v>
      </c>
      <c r="I2" s="69"/>
      <c r="J2" s="70"/>
    </row>
    <row r="3" spans="1:11" x14ac:dyDescent="0.25">
      <c r="A3" s="66"/>
      <c r="B3" s="1" t="s">
        <v>2</v>
      </c>
      <c r="C3" s="1" t="s">
        <v>3</v>
      </c>
      <c r="D3" s="1" t="s">
        <v>4</v>
      </c>
      <c r="E3" s="1" t="s">
        <v>2</v>
      </c>
      <c r="F3" s="1" t="s">
        <v>3</v>
      </c>
      <c r="G3" s="1" t="s">
        <v>4</v>
      </c>
      <c r="H3" s="1" t="s">
        <v>2</v>
      </c>
      <c r="I3" s="1" t="s">
        <v>3</v>
      </c>
      <c r="J3" s="2" t="s">
        <v>4</v>
      </c>
    </row>
    <row r="4" spans="1:11" x14ac:dyDescent="0.25">
      <c r="A4" s="10" t="s">
        <v>5</v>
      </c>
      <c r="B4" s="3">
        <v>1128</v>
      </c>
      <c r="C4" s="3">
        <v>760</v>
      </c>
      <c r="D4" s="3">
        <f>+B4+C4</f>
        <v>1888</v>
      </c>
      <c r="E4" s="3">
        <v>1173</v>
      </c>
      <c r="F4" s="3">
        <v>898</v>
      </c>
      <c r="G4" s="3">
        <f>+E4+F4</f>
        <v>2071</v>
      </c>
      <c r="H4" s="4">
        <v>3.9893617021276597</v>
      </c>
      <c r="I4" s="4">
        <v>18.157894736842106</v>
      </c>
      <c r="J4" s="5">
        <v>9.6927966101694913</v>
      </c>
      <c r="K4" s="36"/>
    </row>
    <row r="5" spans="1:11" x14ac:dyDescent="0.25">
      <c r="A5" s="6" t="s">
        <v>69</v>
      </c>
      <c r="B5" s="7">
        <v>9050</v>
      </c>
      <c r="C5" s="7">
        <v>29843</v>
      </c>
      <c r="D5" s="7">
        <f>+B5+C5</f>
        <v>38893</v>
      </c>
      <c r="E5" s="7">
        <v>8910</v>
      </c>
      <c r="F5" s="7">
        <v>31938</v>
      </c>
      <c r="G5" s="7">
        <f>+E5+F5</f>
        <v>40848</v>
      </c>
      <c r="H5" s="8">
        <v>-1.5469613259668509</v>
      </c>
      <c r="I5" s="8">
        <v>7.0200717086083841</v>
      </c>
      <c r="J5" s="9">
        <v>5.0266114725014788</v>
      </c>
      <c r="K5" s="36"/>
    </row>
    <row r="6" spans="1:11" x14ac:dyDescent="0.25">
      <c r="A6" s="10" t="s">
        <v>70</v>
      </c>
      <c r="B6" s="3">
        <v>8396</v>
      </c>
      <c r="C6" s="3">
        <v>9220</v>
      </c>
      <c r="D6" s="3">
        <f t="shared" ref="D6:D60" si="0">+B6+C6</f>
        <v>17616</v>
      </c>
      <c r="E6" s="3">
        <v>8616</v>
      </c>
      <c r="F6" s="3">
        <v>10561</v>
      </c>
      <c r="G6" s="3">
        <f t="shared" ref="G6:G60" si="1">+E6+F6</f>
        <v>19177</v>
      </c>
      <c r="H6" s="4">
        <v>2.6202953787517864</v>
      </c>
      <c r="I6" s="4">
        <v>14.544468546637743</v>
      </c>
      <c r="J6" s="5">
        <v>8.861262488646684</v>
      </c>
    </row>
    <row r="7" spans="1:11" x14ac:dyDescent="0.25">
      <c r="A7" s="6" t="s">
        <v>6</v>
      </c>
      <c r="B7" s="7">
        <v>5454</v>
      </c>
      <c r="C7" s="7">
        <v>1380</v>
      </c>
      <c r="D7" s="7">
        <f t="shared" si="0"/>
        <v>6834</v>
      </c>
      <c r="E7" s="7">
        <v>5525</v>
      </c>
      <c r="F7" s="7">
        <v>2004</v>
      </c>
      <c r="G7" s="7">
        <f t="shared" si="1"/>
        <v>7529</v>
      </c>
      <c r="H7" s="8">
        <v>1.3017968463513017</v>
      </c>
      <c r="I7" s="8">
        <v>45.217391304347828</v>
      </c>
      <c r="J7" s="9">
        <v>10.169739537606088</v>
      </c>
    </row>
    <row r="8" spans="1:11" x14ac:dyDescent="0.25">
      <c r="A8" s="10" t="s">
        <v>7</v>
      </c>
      <c r="B8" s="3">
        <v>3672</v>
      </c>
      <c r="C8" s="3">
        <v>1137</v>
      </c>
      <c r="D8" s="3">
        <f t="shared" si="0"/>
        <v>4809</v>
      </c>
      <c r="E8" s="3">
        <v>3586</v>
      </c>
      <c r="F8" s="3">
        <v>1465</v>
      </c>
      <c r="G8" s="3">
        <f t="shared" si="1"/>
        <v>5051</v>
      </c>
      <c r="H8" s="4">
        <v>-2.3420479302832242</v>
      </c>
      <c r="I8" s="4">
        <v>28.847845206684259</v>
      </c>
      <c r="J8" s="5">
        <v>5.0322312331045955</v>
      </c>
    </row>
    <row r="9" spans="1:11" x14ac:dyDescent="0.25">
      <c r="A9" s="6" t="s">
        <v>8</v>
      </c>
      <c r="B9" s="7">
        <v>4081</v>
      </c>
      <c r="C9" s="7">
        <v>3710</v>
      </c>
      <c r="D9" s="7">
        <f t="shared" si="0"/>
        <v>7791</v>
      </c>
      <c r="E9" s="7">
        <v>3657</v>
      </c>
      <c r="F9" s="7">
        <v>4273</v>
      </c>
      <c r="G9" s="7">
        <f t="shared" si="1"/>
        <v>7930</v>
      </c>
      <c r="H9" s="8">
        <v>-10.38961038961039</v>
      </c>
      <c r="I9" s="8">
        <v>15.17520215633423</v>
      </c>
      <c r="J9" s="9">
        <v>1.7841098703632394</v>
      </c>
    </row>
    <row r="10" spans="1:11" x14ac:dyDescent="0.25">
      <c r="A10" s="10" t="s">
        <v>71</v>
      </c>
      <c r="B10" s="3">
        <v>246</v>
      </c>
      <c r="C10" s="3">
        <v>67</v>
      </c>
      <c r="D10" s="3">
        <f t="shared" si="0"/>
        <v>313</v>
      </c>
      <c r="E10" s="3">
        <v>308</v>
      </c>
      <c r="F10" s="3">
        <v>74</v>
      </c>
      <c r="G10" s="3">
        <f t="shared" si="1"/>
        <v>382</v>
      </c>
      <c r="H10" s="4">
        <v>25.203252032520325</v>
      </c>
      <c r="I10" s="4">
        <v>10.44776119402985</v>
      </c>
      <c r="J10" s="5">
        <v>22.044728434504794</v>
      </c>
    </row>
    <row r="11" spans="1:11" x14ac:dyDescent="0.25">
      <c r="A11" s="6" t="s">
        <v>9</v>
      </c>
      <c r="B11" s="7">
        <v>1268</v>
      </c>
      <c r="C11" s="7">
        <v>98</v>
      </c>
      <c r="D11" s="7">
        <f t="shared" si="0"/>
        <v>1366</v>
      </c>
      <c r="E11" s="7">
        <v>1183</v>
      </c>
      <c r="F11" s="7">
        <v>73</v>
      </c>
      <c r="G11" s="7">
        <f t="shared" si="1"/>
        <v>1256</v>
      </c>
      <c r="H11" s="8">
        <v>-6.7034700315457414</v>
      </c>
      <c r="I11" s="8">
        <v>-25.510204081632654</v>
      </c>
      <c r="J11" s="9">
        <v>-8.0527086383601763</v>
      </c>
    </row>
    <row r="12" spans="1:11" x14ac:dyDescent="0.25">
      <c r="A12" s="10" t="s">
        <v>10</v>
      </c>
      <c r="B12" s="3">
        <v>900</v>
      </c>
      <c r="C12" s="3">
        <v>46</v>
      </c>
      <c r="D12" s="3">
        <f t="shared" si="0"/>
        <v>946</v>
      </c>
      <c r="E12" s="3">
        <v>978</v>
      </c>
      <c r="F12" s="3">
        <v>40</v>
      </c>
      <c r="G12" s="3">
        <f t="shared" si="1"/>
        <v>1018</v>
      </c>
      <c r="H12" s="4">
        <v>8.6666666666666679</v>
      </c>
      <c r="I12" s="4">
        <v>-13.043478260869565</v>
      </c>
      <c r="J12" s="5">
        <v>7.6109936575052854</v>
      </c>
    </row>
    <row r="13" spans="1:11" x14ac:dyDescent="0.25">
      <c r="A13" s="6" t="s">
        <v>11</v>
      </c>
      <c r="B13" s="7">
        <v>3105</v>
      </c>
      <c r="C13" s="7">
        <v>423</v>
      </c>
      <c r="D13" s="7">
        <f t="shared" si="0"/>
        <v>3528</v>
      </c>
      <c r="E13" s="7">
        <v>2674</v>
      </c>
      <c r="F13" s="7">
        <v>525</v>
      </c>
      <c r="G13" s="7">
        <f t="shared" si="1"/>
        <v>3199</v>
      </c>
      <c r="H13" s="8">
        <v>-13.880837359098228</v>
      </c>
      <c r="I13" s="8">
        <v>24.113475177304963</v>
      </c>
      <c r="J13" s="9">
        <v>-9.325396825396826</v>
      </c>
    </row>
    <row r="14" spans="1:11" x14ac:dyDescent="0.25">
      <c r="A14" s="10" t="s">
        <v>12</v>
      </c>
      <c r="B14" s="3">
        <v>1420</v>
      </c>
      <c r="C14" s="3">
        <v>245</v>
      </c>
      <c r="D14" s="3">
        <f t="shared" si="0"/>
        <v>1665</v>
      </c>
      <c r="E14" s="3">
        <v>1389</v>
      </c>
      <c r="F14" s="3">
        <v>194</v>
      </c>
      <c r="G14" s="3">
        <f t="shared" si="1"/>
        <v>1583</v>
      </c>
      <c r="H14" s="4">
        <v>-2.1830985915492955</v>
      </c>
      <c r="I14" s="4">
        <v>-20.816326530612244</v>
      </c>
      <c r="J14" s="5">
        <v>-4.924924924924925</v>
      </c>
    </row>
    <row r="15" spans="1:11" x14ac:dyDescent="0.25">
      <c r="A15" s="6" t="s">
        <v>13</v>
      </c>
      <c r="B15" s="7">
        <v>675</v>
      </c>
      <c r="C15" s="7">
        <v>34</v>
      </c>
      <c r="D15" s="7">
        <f t="shared" si="0"/>
        <v>709</v>
      </c>
      <c r="E15" s="7">
        <v>634</v>
      </c>
      <c r="F15" s="7">
        <v>13</v>
      </c>
      <c r="G15" s="7">
        <f t="shared" si="1"/>
        <v>647</v>
      </c>
      <c r="H15" s="8">
        <v>-6.0740740740740744</v>
      </c>
      <c r="I15" s="8">
        <v>-61.764705882352942</v>
      </c>
      <c r="J15" s="9">
        <v>-8.7447108603667143</v>
      </c>
    </row>
    <row r="16" spans="1:11" x14ac:dyDescent="0.25">
      <c r="A16" s="10" t="s">
        <v>14</v>
      </c>
      <c r="B16" s="3">
        <v>1616</v>
      </c>
      <c r="C16" s="3">
        <v>164</v>
      </c>
      <c r="D16" s="3">
        <f t="shared" si="0"/>
        <v>1780</v>
      </c>
      <c r="E16" s="3">
        <v>1447</v>
      </c>
      <c r="F16" s="3">
        <v>168</v>
      </c>
      <c r="G16" s="3">
        <f t="shared" si="1"/>
        <v>1615</v>
      </c>
      <c r="H16" s="4">
        <v>-10.457920792079207</v>
      </c>
      <c r="I16" s="4">
        <v>2.4390243902439024</v>
      </c>
      <c r="J16" s="5">
        <v>-9.2696629213483153</v>
      </c>
    </row>
    <row r="17" spans="1:10" x14ac:dyDescent="0.25">
      <c r="A17" s="6" t="s">
        <v>15</v>
      </c>
      <c r="B17" s="7">
        <v>160</v>
      </c>
      <c r="C17" s="7">
        <v>2</v>
      </c>
      <c r="D17" s="7">
        <f t="shared" si="0"/>
        <v>162</v>
      </c>
      <c r="E17" s="7">
        <v>193</v>
      </c>
      <c r="F17" s="7">
        <v>5</v>
      </c>
      <c r="G17" s="7">
        <f t="shared" si="1"/>
        <v>198</v>
      </c>
      <c r="H17" s="8">
        <v>20.625</v>
      </c>
      <c r="I17" s="8">
        <v>150</v>
      </c>
      <c r="J17" s="9">
        <v>22.222222222222221</v>
      </c>
    </row>
    <row r="18" spans="1:10" x14ac:dyDescent="0.25">
      <c r="A18" s="10" t="s">
        <v>16</v>
      </c>
      <c r="B18" s="3">
        <v>168</v>
      </c>
      <c r="C18" s="3">
        <v>6</v>
      </c>
      <c r="D18" s="3">
        <f t="shared" si="0"/>
        <v>174</v>
      </c>
      <c r="E18" s="3">
        <v>174</v>
      </c>
      <c r="F18" s="3">
        <v>8</v>
      </c>
      <c r="G18" s="3">
        <f t="shared" si="1"/>
        <v>182</v>
      </c>
      <c r="H18" s="4">
        <v>3.5714285714285712</v>
      </c>
      <c r="I18" s="4">
        <v>33.333333333333329</v>
      </c>
      <c r="J18" s="5">
        <v>4.5977011494252871</v>
      </c>
    </row>
    <row r="19" spans="1:10" x14ac:dyDescent="0.25">
      <c r="A19" s="6" t="s">
        <v>17</v>
      </c>
      <c r="B19" s="7">
        <v>87</v>
      </c>
      <c r="C19" s="7">
        <v>7</v>
      </c>
      <c r="D19" s="7">
        <f t="shared" si="0"/>
        <v>94</v>
      </c>
      <c r="E19" s="7">
        <v>92</v>
      </c>
      <c r="F19" s="7">
        <v>12</v>
      </c>
      <c r="G19" s="7">
        <f t="shared" si="1"/>
        <v>104</v>
      </c>
      <c r="H19" s="8">
        <v>5.7471264367816088</v>
      </c>
      <c r="I19" s="8">
        <v>71.428571428571431</v>
      </c>
      <c r="J19" s="9">
        <v>10.638297872340425</v>
      </c>
    </row>
    <row r="20" spans="1:10" x14ac:dyDescent="0.25">
      <c r="A20" s="10" t="s">
        <v>72</v>
      </c>
      <c r="B20" s="3">
        <v>2771</v>
      </c>
      <c r="C20" s="3">
        <v>0</v>
      </c>
      <c r="D20" s="3">
        <f t="shared" si="0"/>
        <v>2771</v>
      </c>
      <c r="E20" s="3">
        <v>2858</v>
      </c>
      <c r="F20" s="3">
        <v>0</v>
      </c>
      <c r="G20" s="3">
        <f t="shared" si="1"/>
        <v>2858</v>
      </c>
      <c r="H20" s="4">
        <v>3.1396607722843735</v>
      </c>
      <c r="I20" s="4">
        <v>0</v>
      </c>
      <c r="J20" s="5">
        <v>3.1396607722843735</v>
      </c>
    </row>
    <row r="21" spans="1:10" x14ac:dyDescent="0.25">
      <c r="A21" s="6" t="s">
        <v>18</v>
      </c>
      <c r="B21" s="7">
        <v>1374</v>
      </c>
      <c r="C21" s="7">
        <v>1</v>
      </c>
      <c r="D21" s="7">
        <f t="shared" si="0"/>
        <v>1375</v>
      </c>
      <c r="E21" s="7">
        <v>1279</v>
      </c>
      <c r="F21" s="7">
        <v>13</v>
      </c>
      <c r="G21" s="7">
        <f t="shared" si="1"/>
        <v>1292</v>
      </c>
      <c r="H21" s="8">
        <v>-6.9141193595342072</v>
      </c>
      <c r="I21" s="8">
        <v>1200</v>
      </c>
      <c r="J21" s="9">
        <v>-6.0363636363636362</v>
      </c>
    </row>
    <row r="22" spans="1:10" x14ac:dyDescent="0.25">
      <c r="A22" s="10" t="s">
        <v>19</v>
      </c>
      <c r="B22" s="3">
        <v>0</v>
      </c>
      <c r="C22" s="3">
        <v>0</v>
      </c>
      <c r="D22" s="3">
        <f t="shared" si="0"/>
        <v>0</v>
      </c>
      <c r="E22" s="3">
        <v>2</v>
      </c>
      <c r="F22" s="3">
        <v>0</v>
      </c>
      <c r="G22" s="3">
        <f t="shared" si="1"/>
        <v>2</v>
      </c>
      <c r="H22" s="4">
        <v>0</v>
      </c>
      <c r="I22" s="4">
        <v>0</v>
      </c>
      <c r="J22" s="5">
        <v>0</v>
      </c>
    </row>
    <row r="23" spans="1:10" x14ac:dyDescent="0.25">
      <c r="A23" s="6" t="s">
        <v>20</v>
      </c>
      <c r="B23" s="7">
        <v>302</v>
      </c>
      <c r="C23" s="7">
        <v>6</v>
      </c>
      <c r="D23" s="7">
        <f t="shared" si="0"/>
        <v>308</v>
      </c>
      <c r="E23" s="7">
        <v>351</v>
      </c>
      <c r="F23" s="7">
        <v>5</v>
      </c>
      <c r="G23" s="7">
        <f t="shared" si="1"/>
        <v>356</v>
      </c>
      <c r="H23" s="8">
        <v>16.225165562913908</v>
      </c>
      <c r="I23" s="8">
        <v>-16.666666666666664</v>
      </c>
      <c r="J23" s="9">
        <v>15.584415584415584</v>
      </c>
    </row>
    <row r="24" spans="1:10" x14ac:dyDescent="0.25">
      <c r="A24" s="10" t="s">
        <v>21</v>
      </c>
      <c r="B24" s="3">
        <v>118</v>
      </c>
      <c r="C24" s="3">
        <v>0</v>
      </c>
      <c r="D24" s="3">
        <f t="shared" si="0"/>
        <v>118</v>
      </c>
      <c r="E24" s="3">
        <v>111</v>
      </c>
      <c r="F24" s="3">
        <v>1</v>
      </c>
      <c r="G24" s="3">
        <f t="shared" si="1"/>
        <v>112</v>
      </c>
      <c r="H24" s="4">
        <v>-5.9322033898305087</v>
      </c>
      <c r="I24" s="4">
        <v>0</v>
      </c>
      <c r="J24" s="5">
        <v>-5.0847457627118651</v>
      </c>
    </row>
    <row r="25" spans="1:10" x14ac:dyDescent="0.25">
      <c r="A25" s="6" t="s">
        <v>22</v>
      </c>
      <c r="B25" s="7">
        <v>1089</v>
      </c>
      <c r="C25" s="7">
        <v>22</v>
      </c>
      <c r="D25" s="7">
        <f t="shared" si="0"/>
        <v>1111</v>
      </c>
      <c r="E25" s="7">
        <v>940</v>
      </c>
      <c r="F25" s="7">
        <v>48</v>
      </c>
      <c r="G25" s="7">
        <f t="shared" si="1"/>
        <v>988</v>
      </c>
      <c r="H25" s="8">
        <v>-13.682277318640956</v>
      </c>
      <c r="I25" s="8">
        <v>118.18181818181819</v>
      </c>
      <c r="J25" s="9">
        <v>-11.071107110711072</v>
      </c>
    </row>
    <row r="26" spans="1:10" x14ac:dyDescent="0.25">
      <c r="A26" s="10" t="s">
        <v>23</v>
      </c>
      <c r="B26" s="3">
        <v>400</v>
      </c>
      <c r="C26" s="3">
        <v>5</v>
      </c>
      <c r="D26" s="3">
        <f t="shared" si="0"/>
        <v>405</v>
      </c>
      <c r="E26" s="3">
        <v>205</v>
      </c>
      <c r="F26" s="3">
        <v>0</v>
      </c>
      <c r="G26" s="3">
        <f t="shared" si="1"/>
        <v>205</v>
      </c>
      <c r="H26" s="4">
        <v>-48.75</v>
      </c>
      <c r="I26" s="4">
        <v>-100</v>
      </c>
      <c r="J26" s="5">
        <v>-49.382716049382715</v>
      </c>
    </row>
    <row r="27" spans="1:10" x14ac:dyDescent="0.25">
      <c r="A27" s="6" t="s">
        <v>24</v>
      </c>
      <c r="B27" s="7">
        <v>6</v>
      </c>
      <c r="C27" s="7">
        <v>0</v>
      </c>
      <c r="D27" s="7">
        <f t="shared" si="0"/>
        <v>6</v>
      </c>
      <c r="E27" s="7">
        <v>6</v>
      </c>
      <c r="F27" s="7">
        <v>0</v>
      </c>
      <c r="G27" s="7">
        <f t="shared" si="1"/>
        <v>6</v>
      </c>
      <c r="H27" s="8">
        <v>0</v>
      </c>
      <c r="I27" s="8">
        <v>0</v>
      </c>
      <c r="J27" s="9">
        <v>0</v>
      </c>
    </row>
    <row r="28" spans="1:10" x14ac:dyDescent="0.25">
      <c r="A28" s="10" t="s">
        <v>25</v>
      </c>
      <c r="B28" s="3">
        <v>389</v>
      </c>
      <c r="C28" s="3">
        <v>19</v>
      </c>
      <c r="D28" s="3">
        <f t="shared" si="0"/>
        <v>408</v>
      </c>
      <c r="E28" s="3">
        <v>405</v>
      </c>
      <c r="F28" s="3">
        <v>11</v>
      </c>
      <c r="G28" s="3">
        <f t="shared" si="1"/>
        <v>416</v>
      </c>
      <c r="H28" s="4">
        <v>4.1131105398457581</v>
      </c>
      <c r="I28" s="4">
        <v>-42.105263157894733</v>
      </c>
      <c r="J28" s="5">
        <v>1.9607843137254901</v>
      </c>
    </row>
    <row r="29" spans="1:10" x14ac:dyDescent="0.25">
      <c r="A29" s="6" t="s">
        <v>26</v>
      </c>
      <c r="B29" s="7">
        <v>926</v>
      </c>
      <c r="C29" s="7">
        <v>66</v>
      </c>
      <c r="D29" s="7">
        <f t="shared" si="0"/>
        <v>992</v>
      </c>
      <c r="E29" s="7">
        <v>946</v>
      </c>
      <c r="F29" s="7">
        <v>75</v>
      </c>
      <c r="G29" s="7">
        <f t="shared" si="1"/>
        <v>1021</v>
      </c>
      <c r="H29" s="8">
        <v>2.159827213822894</v>
      </c>
      <c r="I29" s="8">
        <v>13.636363636363635</v>
      </c>
      <c r="J29" s="9">
        <v>2.9233870967741935</v>
      </c>
    </row>
    <row r="30" spans="1:10" x14ac:dyDescent="0.25">
      <c r="A30" s="10" t="s">
        <v>27</v>
      </c>
      <c r="B30" s="3">
        <v>484</v>
      </c>
      <c r="C30" s="3">
        <v>22</v>
      </c>
      <c r="D30" s="3">
        <f t="shared" si="0"/>
        <v>506</v>
      </c>
      <c r="E30" s="3">
        <v>486</v>
      </c>
      <c r="F30" s="3">
        <v>40</v>
      </c>
      <c r="G30" s="3">
        <f t="shared" si="1"/>
        <v>526</v>
      </c>
      <c r="H30" s="4">
        <v>0.41322314049586778</v>
      </c>
      <c r="I30" s="4">
        <v>81.818181818181827</v>
      </c>
      <c r="J30" s="5">
        <v>3.9525691699604746</v>
      </c>
    </row>
    <row r="31" spans="1:10" x14ac:dyDescent="0.25">
      <c r="A31" s="6" t="s">
        <v>64</v>
      </c>
      <c r="B31" s="7">
        <v>232</v>
      </c>
      <c r="C31" s="7">
        <v>2</v>
      </c>
      <c r="D31" s="7">
        <f t="shared" si="0"/>
        <v>234</v>
      </c>
      <c r="E31" s="7">
        <v>204</v>
      </c>
      <c r="F31" s="7">
        <v>1</v>
      </c>
      <c r="G31" s="7">
        <f t="shared" si="1"/>
        <v>205</v>
      </c>
      <c r="H31" s="8">
        <v>-12.068965517241379</v>
      </c>
      <c r="I31" s="8">
        <v>-50</v>
      </c>
      <c r="J31" s="9">
        <v>-12.393162393162394</v>
      </c>
    </row>
    <row r="32" spans="1:10" x14ac:dyDescent="0.25">
      <c r="A32" s="10" t="s">
        <v>73</v>
      </c>
      <c r="B32" s="3">
        <v>296</v>
      </c>
      <c r="C32" s="3">
        <v>56</v>
      </c>
      <c r="D32" s="3">
        <f t="shared" si="0"/>
        <v>352</v>
      </c>
      <c r="E32" s="3">
        <v>204</v>
      </c>
      <c r="F32" s="3">
        <v>61</v>
      </c>
      <c r="G32" s="3">
        <f t="shared" si="1"/>
        <v>265</v>
      </c>
      <c r="H32" s="4">
        <v>-31.081081081081081</v>
      </c>
      <c r="I32" s="4">
        <v>8.9285714285714288</v>
      </c>
      <c r="J32" s="5">
        <v>-24.71590909090909</v>
      </c>
    </row>
    <row r="33" spans="1:10" x14ac:dyDescent="0.25">
      <c r="A33" s="6" t="s">
        <v>60</v>
      </c>
      <c r="B33" s="7">
        <v>121</v>
      </c>
      <c r="C33" s="7">
        <v>0</v>
      </c>
      <c r="D33" s="7">
        <f t="shared" si="0"/>
        <v>121</v>
      </c>
      <c r="E33" s="7">
        <v>37</v>
      </c>
      <c r="F33" s="7">
        <v>0</v>
      </c>
      <c r="G33" s="7">
        <f t="shared" si="1"/>
        <v>37</v>
      </c>
      <c r="H33" s="8">
        <v>-69.421487603305792</v>
      </c>
      <c r="I33" s="8">
        <v>0</v>
      </c>
      <c r="J33" s="9">
        <v>-69.421487603305792</v>
      </c>
    </row>
    <row r="34" spans="1:10" x14ac:dyDescent="0.25">
      <c r="A34" s="10" t="s">
        <v>28</v>
      </c>
      <c r="B34" s="3">
        <v>617</v>
      </c>
      <c r="C34" s="3">
        <v>101</v>
      </c>
      <c r="D34" s="3">
        <f t="shared" si="0"/>
        <v>718</v>
      </c>
      <c r="E34" s="3">
        <v>164</v>
      </c>
      <c r="F34" s="3">
        <v>0</v>
      </c>
      <c r="G34" s="3">
        <f t="shared" si="1"/>
        <v>164</v>
      </c>
      <c r="H34" s="4">
        <v>-73.419773095623981</v>
      </c>
      <c r="I34" s="4">
        <v>-100</v>
      </c>
      <c r="J34" s="5">
        <v>-77.15877437325905</v>
      </c>
    </row>
    <row r="35" spans="1:10" x14ac:dyDescent="0.25">
      <c r="A35" s="6" t="s">
        <v>59</v>
      </c>
      <c r="B35" s="7">
        <v>317</v>
      </c>
      <c r="C35" s="7">
        <v>0</v>
      </c>
      <c r="D35" s="7">
        <f t="shared" si="0"/>
        <v>317</v>
      </c>
      <c r="E35" s="7">
        <v>237</v>
      </c>
      <c r="F35" s="7">
        <v>4</v>
      </c>
      <c r="G35" s="7">
        <f t="shared" si="1"/>
        <v>241</v>
      </c>
      <c r="H35" s="8">
        <v>-25.236593059936908</v>
      </c>
      <c r="I35" s="8">
        <v>0</v>
      </c>
      <c r="J35" s="9">
        <v>-23.974763406940063</v>
      </c>
    </row>
    <row r="36" spans="1:10" x14ac:dyDescent="0.25">
      <c r="A36" s="10" t="s">
        <v>29</v>
      </c>
      <c r="B36" s="3">
        <v>1693</v>
      </c>
      <c r="C36" s="3">
        <v>3</v>
      </c>
      <c r="D36" s="3">
        <f t="shared" si="0"/>
        <v>1696</v>
      </c>
      <c r="E36" s="3">
        <v>1463</v>
      </c>
      <c r="F36" s="3">
        <v>8</v>
      </c>
      <c r="G36" s="3">
        <f t="shared" si="1"/>
        <v>1471</v>
      </c>
      <c r="H36" s="4">
        <v>-13.585351447135263</v>
      </c>
      <c r="I36" s="4">
        <v>166.66666666666669</v>
      </c>
      <c r="J36" s="5">
        <v>-13.266509433962264</v>
      </c>
    </row>
    <row r="37" spans="1:10" x14ac:dyDescent="0.25">
      <c r="A37" s="6" t="s">
        <v>30</v>
      </c>
      <c r="B37" s="7">
        <v>134</v>
      </c>
      <c r="C37" s="7">
        <v>6</v>
      </c>
      <c r="D37" s="7">
        <f t="shared" si="0"/>
        <v>140</v>
      </c>
      <c r="E37" s="7">
        <v>123</v>
      </c>
      <c r="F37" s="7">
        <v>1</v>
      </c>
      <c r="G37" s="7">
        <f t="shared" si="1"/>
        <v>124</v>
      </c>
      <c r="H37" s="8">
        <v>-8.2089552238805972</v>
      </c>
      <c r="I37" s="8">
        <v>-83.333333333333343</v>
      </c>
      <c r="J37" s="9">
        <v>-11.428571428571429</v>
      </c>
    </row>
    <row r="38" spans="1:10" x14ac:dyDescent="0.25">
      <c r="A38" s="10" t="s">
        <v>37</v>
      </c>
      <c r="B38" s="3">
        <v>1028</v>
      </c>
      <c r="C38" s="3">
        <v>5</v>
      </c>
      <c r="D38" s="3">
        <f t="shared" si="0"/>
        <v>1033</v>
      </c>
      <c r="E38" s="3">
        <v>822</v>
      </c>
      <c r="F38" s="3">
        <v>4</v>
      </c>
      <c r="G38" s="3">
        <f t="shared" si="1"/>
        <v>826</v>
      </c>
      <c r="H38" s="4">
        <v>-20.038910505836576</v>
      </c>
      <c r="I38" s="4">
        <v>-20</v>
      </c>
      <c r="J38" s="5">
        <v>-20.038722168441435</v>
      </c>
    </row>
    <row r="39" spans="1:10" x14ac:dyDescent="0.25">
      <c r="A39" s="6" t="s">
        <v>31</v>
      </c>
      <c r="B39" s="7">
        <v>348</v>
      </c>
      <c r="C39" s="7">
        <v>2</v>
      </c>
      <c r="D39" s="7">
        <f t="shared" si="0"/>
        <v>350</v>
      </c>
      <c r="E39" s="7">
        <v>352</v>
      </c>
      <c r="F39" s="7">
        <v>0</v>
      </c>
      <c r="G39" s="7">
        <f t="shared" si="1"/>
        <v>352</v>
      </c>
      <c r="H39" s="8">
        <v>1.1494252873563218</v>
      </c>
      <c r="I39" s="8">
        <v>-100</v>
      </c>
      <c r="J39" s="9">
        <v>0.5714285714285714</v>
      </c>
    </row>
    <row r="40" spans="1:10" x14ac:dyDescent="0.25">
      <c r="A40" s="10" t="s">
        <v>32</v>
      </c>
      <c r="B40" s="3">
        <v>56</v>
      </c>
      <c r="C40" s="3">
        <v>0</v>
      </c>
      <c r="D40" s="3">
        <f t="shared" si="0"/>
        <v>56</v>
      </c>
      <c r="E40" s="3">
        <v>67</v>
      </c>
      <c r="F40" s="3">
        <v>3</v>
      </c>
      <c r="G40" s="3">
        <f t="shared" si="1"/>
        <v>70</v>
      </c>
      <c r="H40" s="4">
        <v>19.642857142857142</v>
      </c>
      <c r="I40" s="4">
        <v>0</v>
      </c>
      <c r="J40" s="5">
        <v>25</v>
      </c>
    </row>
    <row r="41" spans="1:10" x14ac:dyDescent="0.25">
      <c r="A41" s="6" t="s">
        <v>33</v>
      </c>
      <c r="B41" s="7">
        <v>1023</v>
      </c>
      <c r="C41" s="7">
        <v>216</v>
      </c>
      <c r="D41" s="7">
        <f t="shared" si="0"/>
        <v>1239</v>
      </c>
      <c r="E41" s="7">
        <v>1065</v>
      </c>
      <c r="F41" s="7">
        <v>286</v>
      </c>
      <c r="G41" s="7">
        <f t="shared" si="1"/>
        <v>1351</v>
      </c>
      <c r="H41" s="8">
        <v>4.1055718475073313</v>
      </c>
      <c r="I41" s="8">
        <v>32.407407407407405</v>
      </c>
      <c r="J41" s="9">
        <v>9.0395480225988702</v>
      </c>
    </row>
    <row r="42" spans="1:10" x14ac:dyDescent="0.25">
      <c r="A42" s="10" t="s">
        <v>34</v>
      </c>
      <c r="B42" s="3">
        <v>64</v>
      </c>
      <c r="C42" s="3">
        <v>3</v>
      </c>
      <c r="D42" s="3">
        <f t="shared" si="0"/>
        <v>67</v>
      </c>
      <c r="E42" s="3">
        <v>15</v>
      </c>
      <c r="F42" s="3">
        <v>1</v>
      </c>
      <c r="G42" s="3">
        <f t="shared" si="1"/>
        <v>16</v>
      </c>
      <c r="H42" s="4">
        <v>-76.5625</v>
      </c>
      <c r="I42" s="4">
        <v>-66.666666666666657</v>
      </c>
      <c r="J42" s="5">
        <v>-76.119402985074629</v>
      </c>
    </row>
    <row r="43" spans="1:10" x14ac:dyDescent="0.25">
      <c r="A43" s="6" t="s">
        <v>35</v>
      </c>
      <c r="B43" s="7">
        <v>498</v>
      </c>
      <c r="C43" s="7">
        <v>82</v>
      </c>
      <c r="D43" s="7">
        <f t="shared" si="0"/>
        <v>580</v>
      </c>
      <c r="E43" s="7">
        <v>469</v>
      </c>
      <c r="F43" s="7">
        <v>115</v>
      </c>
      <c r="G43" s="7">
        <f t="shared" si="1"/>
        <v>584</v>
      </c>
      <c r="H43" s="8">
        <v>-5.8232931726907635</v>
      </c>
      <c r="I43" s="8">
        <v>40.243902439024396</v>
      </c>
      <c r="J43" s="9">
        <v>0.68965517241379315</v>
      </c>
    </row>
    <row r="44" spans="1:10" x14ac:dyDescent="0.25">
      <c r="A44" s="10" t="s">
        <v>36</v>
      </c>
      <c r="B44" s="3">
        <v>459</v>
      </c>
      <c r="C44" s="3">
        <v>7</v>
      </c>
      <c r="D44" s="3">
        <f t="shared" si="0"/>
        <v>466</v>
      </c>
      <c r="E44" s="3">
        <v>438</v>
      </c>
      <c r="F44" s="3">
        <v>7</v>
      </c>
      <c r="G44" s="3">
        <f t="shared" si="1"/>
        <v>445</v>
      </c>
      <c r="H44" s="4">
        <v>-4.5751633986928102</v>
      </c>
      <c r="I44" s="4">
        <v>0</v>
      </c>
      <c r="J44" s="5">
        <v>-4.5064377682403434</v>
      </c>
    </row>
    <row r="45" spans="1:10" x14ac:dyDescent="0.25">
      <c r="A45" s="6" t="s">
        <v>65</v>
      </c>
      <c r="B45" s="7">
        <v>373</v>
      </c>
      <c r="C45" s="7">
        <v>0</v>
      </c>
      <c r="D45" s="7">
        <f t="shared" si="0"/>
        <v>373</v>
      </c>
      <c r="E45" s="7">
        <v>401</v>
      </c>
      <c r="F45" s="7">
        <v>5</v>
      </c>
      <c r="G45" s="7">
        <f t="shared" si="1"/>
        <v>406</v>
      </c>
      <c r="H45" s="8">
        <v>7.5067024128686324</v>
      </c>
      <c r="I45" s="8">
        <v>0</v>
      </c>
      <c r="J45" s="9">
        <v>8.8471849865951739</v>
      </c>
    </row>
    <row r="46" spans="1:10" x14ac:dyDescent="0.25">
      <c r="A46" s="10" t="s">
        <v>66</v>
      </c>
      <c r="B46" s="3">
        <v>227</v>
      </c>
      <c r="C46" s="3">
        <v>1</v>
      </c>
      <c r="D46" s="3">
        <f t="shared" si="0"/>
        <v>228</v>
      </c>
      <c r="E46" s="3">
        <v>236</v>
      </c>
      <c r="F46" s="3">
        <v>2</v>
      </c>
      <c r="G46" s="3">
        <f t="shared" si="1"/>
        <v>238</v>
      </c>
      <c r="H46" s="4">
        <v>3.9647577092511015</v>
      </c>
      <c r="I46" s="4">
        <v>100</v>
      </c>
      <c r="J46" s="5">
        <v>4.3859649122807012</v>
      </c>
    </row>
    <row r="47" spans="1:10" x14ac:dyDescent="0.25">
      <c r="A47" s="6" t="s">
        <v>38</v>
      </c>
      <c r="B47" s="7">
        <v>532</v>
      </c>
      <c r="C47" s="7">
        <v>10</v>
      </c>
      <c r="D47" s="7">
        <f t="shared" si="0"/>
        <v>542</v>
      </c>
      <c r="E47" s="7">
        <v>569</v>
      </c>
      <c r="F47" s="7">
        <v>13</v>
      </c>
      <c r="G47" s="7">
        <f t="shared" si="1"/>
        <v>582</v>
      </c>
      <c r="H47" s="8">
        <v>6.954887218045112</v>
      </c>
      <c r="I47" s="8">
        <v>30</v>
      </c>
      <c r="J47" s="9">
        <v>7.3800738007380069</v>
      </c>
    </row>
    <row r="48" spans="1:10" x14ac:dyDescent="0.25">
      <c r="A48" s="10" t="s">
        <v>67</v>
      </c>
      <c r="B48" s="3">
        <v>584</v>
      </c>
      <c r="C48" s="3">
        <v>10</v>
      </c>
      <c r="D48" s="3">
        <f t="shared" si="0"/>
        <v>594</v>
      </c>
      <c r="E48" s="3">
        <v>603</v>
      </c>
      <c r="F48" s="3">
        <v>13</v>
      </c>
      <c r="G48" s="3">
        <f t="shared" si="1"/>
        <v>616</v>
      </c>
      <c r="H48" s="4">
        <v>3.2534246575342465</v>
      </c>
      <c r="I48" s="4">
        <v>30</v>
      </c>
      <c r="J48" s="5">
        <v>3.7037037037037033</v>
      </c>
    </row>
    <row r="49" spans="1:11" x14ac:dyDescent="0.25">
      <c r="A49" s="6" t="s">
        <v>39</v>
      </c>
      <c r="B49" s="7">
        <v>991</v>
      </c>
      <c r="C49" s="7">
        <v>90</v>
      </c>
      <c r="D49" s="7">
        <f t="shared" si="0"/>
        <v>1081</v>
      </c>
      <c r="E49" s="7">
        <v>968</v>
      </c>
      <c r="F49" s="7">
        <v>110</v>
      </c>
      <c r="G49" s="7">
        <f t="shared" si="1"/>
        <v>1078</v>
      </c>
      <c r="H49" s="8">
        <v>-2.320887991927346</v>
      </c>
      <c r="I49" s="8">
        <v>22.222222222222221</v>
      </c>
      <c r="J49" s="9">
        <v>-0.27752081406105455</v>
      </c>
    </row>
    <row r="50" spans="1:11" x14ac:dyDescent="0.25">
      <c r="A50" s="10" t="s">
        <v>40</v>
      </c>
      <c r="B50" s="3">
        <v>46</v>
      </c>
      <c r="C50" s="3">
        <v>0</v>
      </c>
      <c r="D50" s="3">
        <f t="shared" si="0"/>
        <v>46</v>
      </c>
      <c r="E50" s="3">
        <v>32</v>
      </c>
      <c r="F50" s="3">
        <v>0</v>
      </c>
      <c r="G50" s="3">
        <f t="shared" si="1"/>
        <v>32</v>
      </c>
      <c r="H50" s="4">
        <v>-30.434782608695656</v>
      </c>
      <c r="I50" s="4">
        <v>0</v>
      </c>
      <c r="J50" s="5">
        <v>-30.434782608695656</v>
      </c>
    </row>
    <row r="51" spans="1:11" x14ac:dyDescent="0.25">
      <c r="A51" s="6" t="s">
        <v>41</v>
      </c>
      <c r="B51" s="7">
        <v>89</v>
      </c>
      <c r="C51" s="7">
        <v>0</v>
      </c>
      <c r="D51" s="7">
        <f t="shared" si="0"/>
        <v>89</v>
      </c>
      <c r="E51" s="7">
        <v>70</v>
      </c>
      <c r="F51" s="7">
        <v>0</v>
      </c>
      <c r="G51" s="7">
        <f t="shared" si="1"/>
        <v>70</v>
      </c>
      <c r="H51" s="8">
        <v>-21.348314606741571</v>
      </c>
      <c r="I51" s="8">
        <v>0</v>
      </c>
      <c r="J51" s="9">
        <v>-21.348314606741571</v>
      </c>
    </row>
    <row r="52" spans="1:11" x14ac:dyDescent="0.25">
      <c r="A52" s="10" t="s">
        <v>42</v>
      </c>
      <c r="B52" s="3">
        <v>260</v>
      </c>
      <c r="C52" s="3">
        <v>6</v>
      </c>
      <c r="D52" s="3">
        <f t="shared" si="0"/>
        <v>266</v>
      </c>
      <c r="E52" s="3">
        <v>242</v>
      </c>
      <c r="F52" s="3">
        <v>9</v>
      </c>
      <c r="G52" s="3">
        <f t="shared" si="1"/>
        <v>251</v>
      </c>
      <c r="H52" s="4">
        <v>-6.9230769230769234</v>
      </c>
      <c r="I52" s="4">
        <v>50</v>
      </c>
      <c r="J52" s="5">
        <v>-5.6390977443609023</v>
      </c>
    </row>
    <row r="53" spans="1:11" x14ac:dyDescent="0.25">
      <c r="A53" s="6" t="s">
        <v>68</v>
      </c>
      <c r="B53" s="7">
        <v>587</v>
      </c>
      <c r="C53" s="7">
        <v>25</v>
      </c>
      <c r="D53" s="7">
        <f t="shared" si="0"/>
        <v>612</v>
      </c>
      <c r="E53" s="7">
        <v>537</v>
      </c>
      <c r="F53" s="7">
        <v>16</v>
      </c>
      <c r="G53" s="7">
        <f t="shared" si="1"/>
        <v>553</v>
      </c>
      <c r="H53" s="8">
        <v>-8.5178875638841571</v>
      </c>
      <c r="I53" s="8">
        <v>-36</v>
      </c>
      <c r="J53" s="9">
        <v>-9.6405228758169947</v>
      </c>
    </row>
    <row r="54" spans="1:11" x14ac:dyDescent="0.25">
      <c r="A54" s="10" t="s">
        <v>43</v>
      </c>
      <c r="B54" s="3">
        <v>573</v>
      </c>
      <c r="C54" s="3">
        <v>0</v>
      </c>
      <c r="D54" s="3">
        <f t="shared" si="0"/>
        <v>573</v>
      </c>
      <c r="E54" s="3">
        <v>372</v>
      </c>
      <c r="F54" s="3">
        <v>0</v>
      </c>
      <c r="G54" s="3">
        <f t="shared" si="1"/>
        <v>372</v>
      </c>
      <c r="H54" s="4">
        <v>-35.078534031413611</v>
      </c>
      <c r="I54" s="4">
        <v>0</v>
      </c>
      <c r="J54" s="5">
        <v>-35.078534031413611</v>
      </c>
    </row>
    <row r="55" spans="1:11" x14ac:dyDescent="0.25">
      <c r="A55" s="6" t="s">
        <v>61</v>
      </c>
      <c r="B55" s="7">
        <v>1488</v>
      </c>
      <c r="C55" s="7">
        <v>42</v>
      </c>
      <c r="D55" s="7">
        <f t="shared" si="0"/>
        <v>1530</v>
      </c>
      <c r="E55" s="7">
        <v>1669</v>
      </c>
      <c r="F55" s="7">
        <v>57</v>
      </c>
      <c r="G55" s="7">
        <f t="shared" si="1"/>
        <v>1726</v>
      </c>
      <c r="H55" s="8">
        <v>12.163978494623656</v>
      </c>
      <c r="I55" s="8">
        <v>35.714285714285715</v>
      </c>
      <c r="J55" s="9">
        <v>12.810457516339868</v>
      </c>
    </row>
    <row r="56" spans="1:11" x14ac:dyDescent="0.25">
      <c r="A56" s="10" t="s">
        <v>44</v>
      </c>
      <c r="B56" s="3">
        <v>99</v>
      </c>
      <c r="C56" s="3">
        <v>3</v>
      </c>
      <c r="D56" s="3">
        <f t="shared" si="0"/>
        <v>102</v>
      </c>
      <c r="E56" s="3">
        <v>87</v>
      </c>
      <c r="F56" s="3">
        <v>3</v>
      </c>
      <c r="G56" s="3">
        <f t="shared" si="1"/>
        <v>90</v>
      </c>
      <c r="H56" s="4">
        <v>-12.121212121212121</v>
      </c>
      <c r="I56" s="4">
        <v>0</v>
      </c>
      <c r="J56" s="5">
        <v>-11.76470588235294</v>
      </c>
    </row>
    <row r="57" spans="1:11" x14ac:dyDescent="0.25">
      <c r="A57" s="6" t="s">
        <v>45</v>
      </c>
      <c r="B57" s="7">
        <v>270</v>
      </c>
      <c r="C57" s="7">
        <v>0</v>
      </c>
      <c r="D57" s="7">
        <f t="shared" si="0"/>
        <v>270</v>
      </c>
      <c r="E57" s="7">
        <v>280</v>
      </c>
      <c r="F57" s="7">
        <v>2</v>
      </c>
      <c r="G57" s="7">
        <f t="shared" si="1"/>
        <v>282</v>
      </c>
      <c r="H57" s="8">
        <v>3.7037037037037033</v>
      </c>
      <c r="I57" s="8">
        <v>0</v>
      </c>
      <c r="J57" s="9">
        <v>4.4444444444444446</v>
      </c>
    </row>
    <row r="58" spans="1:11" x14ac:dyDescent="0.25">
      <c r="A58" s="10" t="s">
        <v>46</v>
      </c>
      <c r="B58" s="3">
        <v>1611</v>
      </c>
      <c r="C58" s="3">
        <v>5</v>
      </c>
      <c r="D58" s="3">
        <f t="shared" si="0"/>
        <v>1616</v>
      </c>
      <c r="E58" s="3">
        <v>1215</v>
      </c>
      <c r="F58" s="3">
        <v>11</v>
      </c>
      <c r="G58" s="3">
        <f t="shared" si="1"/>
        <v>1226</v>
      </c>
      <c r="H58" s="4">
        <v>-24.581005586592177</v>
      </c>
      <c r="I58" s="4">
        <v>120</v>
      </c>
      <c r="J58" s="5">
        <v>-24.133663366336634</v>
      </c>
    </row>
    <row r="59" spans="1:11" x14ac:dyDescent="0.25">
      <c r="A59" s="6" t="s">
        <v>74</v>
      </c>
      <c r="B59" s="7">
        <v>73</v>
      </c>
      <c r="C59" s="7">
        <v>9</v>
      </c>
      <c r="D59" s="7">
        <f t="shared" si="0"/>
        <v>82</v>
      </c>
      <c r="E59" s="7">
        <v>360</v>
      </c>
      <c r="F59" s="7">
        <v>14</v>
      </c>
      <c r="G59" s="7">
        <f t="shared" si="1"/>
        <v>374</v>
      </c>
      <c r="H59" s="8">
        <v>393.15068493150687</v>
      </c>
      <c r="I59" s="8">
        <v>55.555555555555557</v>
      </c>
      <c r="J59" s="9">
        <v>356.09756097560978</v>
      </c>
    </row>
    <row r="60" spans="1:11" x14ac:dyDescent="0.25">
      <c r="A60" s="10" t="s">
        <v>75</v>
      </c>
      <c r="B60" s="3">
        <v>45</v>
      </c>
      <c r="C60" s="3">
        <v>29</v>
      </c>
      <c r="D60" s="3">
        <f t="shared" si="0"/>
        <v>74</v>
      </c>
      <c r="E60" s="3">
        <v>38</v>
      </c>
      <c r="F60" s="3">
        <v>34</v>
      </c>
      <c r="G60" s="3">
        <f t="shared" si="1"/>
        <v>72</v>
      </c>
      <c r="H60" s="80">
        <v>-15.555555555555555</v>
      </c>
      <c r="I60" s="4">
        <v>17.241379310344829</v>
      </c>
      <c r="J60" s="5">
        <v>-2.7027027027027026</v>
      </c>
    </row>
    <row r="61" spans="1:11" x14ac:dyDescent="0.25">
      <c r="A61" s="11" t="s">
        <v>47</v>
      </c>
      <c r="B61" s="12">
        <f>B62-SUM(B6+B10+B20+B32+B59+B60+B5)</f>
        <v>43142</v>
      </c>
      <c r="C61" s="12">
        <f t="shared" ref="C61:G61" si="2">C62-SUM(C6+C10+C20+C32+C59+C60+C5)</f>
        <v>8772</v>
      </c>
      <c r="D61" s="12">
        <f t="shared" si="2"/>
        <v>51914</v>
      </c>
      <c r="E61" s="12">
        <f t="shared" si="2"/>
        <v>40173</v>
      </c>
      <c r="F61" s="12">
        <f t="shared" si="2"/>
        <v>10542</v>
      </c>
      <c r="G61" s="12">
        <f t="shared" si="2"/>
        <v>50715</v>
      </c>
      <c r="H61" s="13">
        <f>+IFERROR(((E61-B61)/B61)*100,0)</f>
        <v>-6.8819248064531084</v>
      </c>
      <c r="I61" s="13">
        <f t="shared" ref="I61:I62" si="3">+IFERROR(((F61-C61)/C61)*100,0)</f>
        <v>20.177838577291382</v>
      </c>
      <c r="J61" s="35">
        <f t="shared" ref="J61:J62" si="4">+IFERROR(((G61-D61)/D61)*100,0)</f>
        <v>-2.3095889355472514</v>
      </c>
      <c r="K61" s="37"/>
    </row>
    <row r="62" spans="1:11" x14ac:dyDescent="0.25">
      <c r="A62" s="14" t="s">
        <v>48</v>
      </c>
      <c r="B62" s="15">
        <f>SUM(B4:B60)</f>
        <v>64019</v>
      </c>
      <c r="C62" s="15">
        <f t="shared" ref="C62:G62" si="5">SUM(C4:C60)</f>
        <v>47996</v>
      </c>
      <c r="D62" s="15">
        <f t="shared" si="5"/>
        <v>112015</v>
      </c>
      <c r="E62" s="15">
        <f>SUM(E4:E60)</f>
        <v>61467</v>
      </c>
      <c r="F62" s="15">
        <f t="shared" si="5"/>
        <v>53224</v>
      </c>
      <c r="G62" s="15">
        <f t="shared" si="5"/>
        <v>114691</v>
      </c>
      <c r="H62" s="16">
        <f>+IFERROR(((E62-B62)/B62)*100,0)</f>
        <v>-3.9863165622705763</v>
      </c>
      <c r="I62" s="16">
        <f t="shared" si="3"/>
        <v>10.892574381198433</v>
      </c>
      <c r="J62" s="17">
        <f t="shared" si="4"/>
        <v>2.3889657635138151</v>
      </c>
    </row>
    <row r="63" spans="1:11" ht="15.75" thickBot="1" x14ac:dyDescent="0.3">
      <c r="A63" s="18" t="s">
        <v>49</v>
      </c>
      <c r="B63" s="19"/>
      <c r="C63" s="19"/>
      <c r="D63" s="19">
        <v>35341</v>
      </c>
      <c r="E63" s="19"/>
      <c r="F63" s="19"/>
      <c r="G63" s="19">
        <v>40530</v>
      </c>
      <c r="H63" s="71">
        <f>+IFERROR(((G63-D63)/D63)*100,0)</f>
        <v>14.682663195721682</v>
      </c>
      <c r="I63" s="71"/>
      <c r="J63" s="72"/>
    </row>
    <row r="64" spans="1:11" x14ac:dyDescent="0.25">
      <c r="A64" s="14" t="s">
        <v>50</v>
      </c>
      <c r="B64" s="34"/>
      <c r="C64" s="34"/>
      <c r="D64" s="34">
        <f>+D62+D63</f>
        <v>147356</v>
      </c>
      <c r="E64" s="34"/>
      <c r="F64" s="34"/>
      <c r="G64" s="34">
        <f>+G62+G63</f>
        <v>155221</v>
      </c>
      <c r="H64" s="73">
        <f>+IFERROR(((G64-D64)/D64)*100,0)</f>
        <v>5.337414153478651</v>
      </c>
      <c r="I64" s="73"/>
      <c r="J64" s="74"/>
    </row>
    <row r="65" spans="1:10" x14ac:dyDescent="0.25">
      <c r="A65" s="55"/>
      <c r="B65" s="56"/>
      <c r="C65" s="56"/>
      <c r="D65" s="56"/>
      <c r="E65" s="56"/>
      <c r="F65" s="56"/>
      <c r="G65" s="56"/>
      <c r="H65" s="56"/>
      <c r="I65" s="56"/>
      <c r="J65" s="57"/>
    </row>
    <row r="66" spans="1:10" ht="15.75" thickBot="1" x14ac:dyDescent="0.3">
      <c r="A66" s="58"/>
      <c r="B66" s="59"/>
      <c r="C66" s="59"/>
      <c r="D66" s="59"/>
      <c r="E66" s="59"/>
      <c r="F66" s="59"/>
      <c r="G66" s="59"/>
      <c r="H66" s="59"/>
      <c r="I66" s="59"/>
      <c r="J66" s="60"/>
    </row>
    <row r="67" spans="1:10" ht="48.75" customHeight="1" x14ac:dyDescent="0.25">
      <c r="A67" s="61" t="s">
        <v>62</v>
      </c>
      <c r="B67" s="61"/>
      <c r="C67" s="61"/>
      <c r="D67" s="61"/>
      <c r="E67" s="61"/>
      <c r="F67" s="61"/>
      <c r="G67" s="61"/>
      <c r="H67" s="61"/>
      <c r="I67" s="61"/>
      <c r="J67" s="61"/>
    </row>
    <row r="68" spans="1:10" x14ac:dyDescent="0.25">
      <c r="A68" s="40" t="s">
        <v>63</v>
      </c>
    </row>
    <row r="69" spans="1:10" x14ac:dyDescent="0.25">
      <c r="H69" s="39"/>
      <c r="I69" s="39"/>
      <c r="J69" s="39"/>
    </row>
    <row r="70" spans="1:10" x14ac:dyDescent="0.25">
      <c r="H70" s="39"/>
      <c r="I70" s="39"/>
      <c r="J70" s="39"/>
    </row>
    <row r="71" spans="1:10" x14ac:dyDescent="0.25">
      <c r="H71" s="39"/>
      <c r="I71" s="39"/>
      <c r="J71" s="39"/>
    </row>
    <row r="72" spans="1:10" x14ac:dyDescent="0.25">
      <c r="H72" s="39"/>
      <c r="I72" s="39"/>
      <c r="J72" s="39"/>
    </row>
  </sheetData>
  <mergeCells count="10">
    <mergeCell ref="A65:J65"/>
    <mergeCell ref="A66:J66"/>
    <mergeCell ref="A67:J67"/>
    <mergeCell ref="A1:J1"/>
    <mergeCell ref="A2:A3"/>
    <mergeCell ref="B2:D2"/>
    <mergeCell ref="E2:G2"/>
    <mergeCell ref="H2:J2"/>
    <mergeCell ref="H63:J63"/>
    <mergeCell ref="H64:J64"/>
  </mergeCells>
  <conditionalFormatting sqref="H4:J5">
    <cfRule type="cellIs" dxfId="43" priority="11" operator="equal">
      <formula>0</formula>
    </cfRule>
  </conditionalFormatting>
  <conditionalFormatting sqref="B4:C5 E4:G5 G6:G60">
    <cfRule type="cellIs" dxfId="42" priority="12" operator="equal">
      <formula>0</formula>
    </cfRule>
  </conditionalFormatting>
  <conditionalFormatting sqref="B6:C7 E6:F7">
    <cfRule type="cellIs" dxfId="41" priority="10" operator="equal">
      <formula>0</formula>
    </cfRule>
  </conditionalFormatting>
  <conditionalFormatting sqref="H6:J7">
    <cfRule type="cellIs" dxfId="40" priority="9" operator="equal">
      <formula>0</formula>
    </cfRule>
  </conditionalFormatting>
  <conditionalFormatting sqref="B8:C47 E8:F47">
    <cfRule type="cellIs" dxfId="39" priority="8" operator="equal">
      <formula>0</formula>
    </cfRule>
  </conditionalFormatting>
  <conditionalFormatting sqref="H8:J60">
    <cfRule type="cellIs" dxfId="38" priority="7" operator="equal">
      <formula>0</formula>
    </cfRule>
  </conditionalFormatting>
  <conditionalFormatting sqref="D4:D60">
    <cfRule type="cellIs" dxfId="37" priority="6" operator="equal">
      <formula>0</formula>
    </cfRule>
  </conditionalFormatting>
  <conditionalFormatting sqref="B48:C60 E48:F60">
    <cfRule type="cellIs" dxfId="36" priority="3"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8"/>
  <sheetViews>
    <sheetView topLeftCell="A15" zoomScale="71" zoomScaleNormal="71" workbookViewId="0">
      <selection activeCell="B4" sqref="B4:J60"/>
    </sheetView>
  </sheetViews>
  <sheetFormatPr defaultRowHeight="15" x14ac:dyDescent="0.25"/>
  <cols>
    <col min="1" max="1" width="41.140625" bestFit="1" customWidth="1"/>
    <col min="2" max="10" width="14.28515625" customWidth="1"/>
  </cols>
  <sheetData>
    <row r="1" spans="1:10" ht="25.5" customHeight="1" x14ac:dyDescent="0.25">
      <c r="A1" s="62" t="s">
        <v>51</v>
      </c>
      <c r="B1" s="63"/>
      <c r="C1" s="63"/>
      <c r="D1" s="63"/>
      <c r="E1" s="63"/>
      <c r="F1" s="63"/>
      <c r="G1" s="63"/>
      <c r="H1" s="63"/>
      <c r="I1" s="63"/>
      <c r="J1" s="64"/>
    </row>
    <row r="2" spans="1:10" ht="35.25" customHeight="1" x14ac:dyDescent="0.25">
      <c r="A2" s="77" t="s">
        <v>1</v>
      </c>
      <c r="B2" s="68" t="s">
        <v>79</v>
      </c>
      <c r="C2" s="68"/>
      <c r="D2" s="68"/>
      <c r="E2" s="68" t="s">
        <v>77</v>
      </c>
      <c r="F2" s="68"/>
      <c r="G2" s="68"/>
      <c r="H2" s="69" t="s">
        <v>78</v>
      </c>
      <c r="I2" s="69"/>
      <c r="J2" s="70"/>
    </row>
    <row r="3" spans="1:10" x14ac:dyDescent="0.25">
      <c r="A3" s="78"/>
      <c r="B3" s="1" t="s">
        <v>2</v>
      </c>
      <c r="C3" s="1" t="s">
        <v>3</v>
      </c>
      <c r="D3" s="1" t="s">
        <v>4</v>
      </c>
      <c r="E3" s="1" t="s">
        <v>2</v>
      </c>
      <c r="F3" s="1" t="s">
        <v>3</v>
      </c>
      <c r="G3" s="1" t="s">
        <v>4</v>
      </c>
      <c r="H3" s="1" t="s">
        <v>2</v>
      </c>
      <c r="I3" s="1" t="s">
        <v>3</v>
      </c>
      <c r="J3" s="2" t="s">
        <v>4</v>
      </c>
    </row>
    <row r="4" spans="1:10" x14ac:dyDescent="0.25">
      <c r="A4" s="10" t="s">
        <v>5</v>
      </c>
      <c r="B4" s="3">
        <v>0</v>
      </c>
      <c r="C4" s="3">
        <v>0</v>
      </c>
      <c r="D4" s="3">
        <v>0</v>
      </c>
      <c r="E4" s="3">
        <v>0</v>
      </c>
      <c r="F4" s="3">
        <v>0</v>
      </c>
      <c r="G4" s="3">
        <v>0</v>
      </c>
      <c r="H4" s="4">
        <v>0</v>
      </c>
      <c r="I4" s="4">
        <v>0</v>
      </c>
      <c r="J4" s="5">
        <v>0</v>
      </c>
    </row>
    <row r="5" spans="1:10" x14ac:dyDescent="0.25">
      <c r="A5" s="6" t="s">
        <v>69</v>
      </c>
      <c r="B5" s="7">
        <v>1219161</v>
      </c>
      <c r="C5" s="7">
        <v>4430363</v>
      </c>
      <c r="D5" s="7">
        <f>+C5+B5</f>
        <v>5649524</v>
      </c>
      <c r="E5" s="7">
        <v>1234576</v>
      </c>
      <c r="F5" s="7">
        <v>4767043</v>
      </c>
      <c r="G5" s="7">
        <v>6001619</v>
      </c>
      <c r="H5" s="8">
        <v>1.2643941202187405</v>
      </c>
      <c r="I5" s="8">
        <v>7.5993772970747537</v>
      </c>
      <c r="J5" s="9">
        <v>6.2322949685672633</v>
      </c>
    </row>
    <row r="6" spans="1:10" x14ac:dyDescent="0.25">
      <c r="A6" s="10" t="s">
        <v>70</v>
      </c>
      <c r="B6" s="3">
        <v>1355355</v>
      </c>
      <c r="C6" s="3">
        <v>1441497</v>
      </c>
      <c r="D6" s="3">
        <f>+C6+B6</f>
        <v>2796852</v>
      </c>
      <c r="E6" s="3">
        <v>1446739</v>
      </c>
      <c r="F6" s="3">
        <v>1708314</v>
      </c>
      <c r="G6" s="3">
        <v>3155053</v>
      </c>
      <c r="H6" s="4">
        <v>6.7424401725009311</v>
      </c>
      <c r="I6" s="4">
        <v>18.509715941136193</v>
      </c>
      <c r="J6" s="5">
        <v>12.807291912478744</v>
      </c>
    </row>
    <row r="7" spans="1:10" x14ac:dyDescent="0.25">
      <c r="A7" s="6" t="s">
        <v>6</v>
      </c>
      <c r="B7" s="7">
        <v>721893</v>
      </c>
      <c r="C7" s="7">
        <v>155078</v>
      </c>
      <c r="D7" s="7">
        <f t="shared" ref="D7:D60" si="0">+C7+B7</f>
        <v>876971</v>
      </c>
      <c r="E7" s="7">
        <v>749294</v>
      </c>
      <c r="F7" s="7">
        <v>235162</v>
      </c>
      <c r="G7" s="7">
        <v>984456</v>
      </c>
      <c r="H7" s="8">
        <v>3.7957148774125806</v>
      </c>
      <c r="I7" s="8">
        <v>51.641109635151338</v>
      </c>
      <c r="J7" s="9">
        <v>12.256391602458919</v>
      </c>
    </row>
    <row r="8" spans="1:10" x14ac:dyDescent="0.25">
      <c r="A8" s="10" t="s">
        <v>7</v>
      </c>
      <c r="B8" s="3">
        <v>537899</v>
      </c>
      <c r="C8" s="3">
        <v>147395</v>
      </c>
      <c r="D8" s="3">
        <f t="shared" si="0"/>
        <v>685294</v>
      </c>
      <c r="E8" s="3">
        <v>546218</v>
      </c>
      <c r="F8" s="3">
        <v>192452</v>
      </c>
      <c r="G8" s="3">
        <v>738670</v>
      </c>
      <c r="H8" s="4">
        <v>1.5465728696279413</v>
      </c>
      <c r="I8" s="4">
        <v>30.568879541368432</v>
      </c>
      <c r="J8" s="5">
        <v>7.7887738693174029</v>
      </c>
    </row>
    <row r="9" spans="1:10" x14ac:dyDescent="0.25">
      <c r="A9" s="6" t="s">
        <v>8</v>
      </c>
      <c r="B9" s="7">
        <v>447954</v>
      </c>
      <c r="C9" s="7">
        <v>468545</v>
      </c>
      <c r="D9" s="7">
        <f t="shared" si="0"/>
        <v>916499</v>
      </c>
      <c r="E9" s="7">
        <v>471867</v>
      </c>
      <c r="F9" s="7">
        <v>530862</v>
      </c>
      <c r="G9" s="7">
        <v>1002729</v>
      </c>
      <c r="H9" s="8">
        <v>5.3382713403608406</v>
      </c>
      <c r="I9" s="8">
        <v>13.300109914736044</v>
      </c>
      <c r="J9" s="9">
        <v>9.4086300148718109</v>
      </c>
    </row>
    <row r="10" spans="1:10" x14ac:dyDescent="0.25">
      <c r="A10" s="10" t="s">
        <v>71</v>
      </c>
      <c r="B10" s="3">
        <v>32115</v>
      </c>
      <c r="C10" s="3">
        <v>7651</v>
      </c>
      <c r="D10" s="3">
        <f t="shared" si="0"/>
        <v>39766</v>
      </c>
      <c r="E10" s="3">
        <v>34852</v>
      </c>
      <c r="F10" s="3">
        <v>10730</v>
      </c>
      <c r="G10" s="3">
        <v>45582</v>
      </c>
      <c r="H10" s="4">
        <v>8.5224972754164732</v>
      </c>
      <c r="I10" s="4">
        <v>40.243105476408317</v>
      </c>
      <c r="J10" s="5">
        <v>14.625559523210782</v>
      </c>
    </row>
    <row r="11" spans="1:10" x14ac:dyDescent="0.25">
      <c r="A11" s="6" t="s">
        <v>9</v>
      </c>
      <c r="B11" s="7">
        <v>68917</v>
      </c>
      <c r="C11" s="7">
        <v>8982</v>
      </c>
      <c r="D11" s="7">
        <f t="shared" si="0"/>
        <v>77899</v>
      </c>
      <c r="E11" s="7">
        <v>69370</v>
      </c>
      <c r="F11" s="7">
        <v>8352</v>
      </c>
      <c r="G11" s="7">
        <v>77722</v>
      </c>
      <c r="H11" s="8">
        <v>0.65731241928696837</v>
      </c>
      <c r="I11" s="8">
        <v>-7.0140280561122248</v>
      </c>
      <c r="J11" s="9">
        <v>-0.22721729418862888</v>
      </c>
    </row>
    <row r="12" spans="1:10" x14ac:dyDescent="0.25">
      <c r="A12" s="10" t="s">
        <v>10</v>
      </c>
      <c r="B12" s="3">
        <v>88907</v>
      </c>
      <c r="C12" s="3">
        <v>3396</v>
      </c>
      <c r="D12" s="3">
        <f t="shared" si="0"/>
        <v>92303</v>
      </c>
      <c r="E12" s="3">
        <v>88334</v>
      </c>
      <c r="F12" s="3">
        <v>3081</v>
      </c>
      <c r="G12" s="3">
        <v>91415</v>
      </c>
      <c r="H12" s="4">
        <v>-0.6444936844118011</v>
      </c>
      <c r="I12" s="4">
        <v>-9.2756183745583041</v>
      </c>
      <c r="J12" s="5">
        <v>-0.96204890415262789</v>
      </c>
    </row>
    <row r="13" spans="1:10" x14ac:dyDescent="0.25">
      <c r="A13" s="6" t="s">
        <v>11</v>
      </c>
      <c r="B13" s="7">
        <v>287596</v>
      </c>
      <c r="C13" s="7">
        <v>46120</v>
      </c>
      <c r="D13" s="7">
        <f t="shared" si="0"/>
        <v>333716</v>
      </c>
      <c r="E13" s="7">
        <v>348483</v>
      </c>
      <c r="F13" s="7">
        <v>67651</v>
      </c>
      <c r="G13" s="7">
        <v>416134</v>
      </c>
      <c r="H13" s="8">
        <v>21.171017677575488</v>
      </c>
      <c r="I13" s="8">
        <v>46.684735472679968</v>
      </c>
      <c r="J13" s="9">
        <v>24.697047789138068</v>
      </c>
    </row>
    <row r="14" spans="1:10" x14ac:dyDescent="0.25">
      <c r="A14" s="10" t="s">
        <v>12</v>
      </c>
      <c r="B14" s="3">
        <v>196922</v>
      </c>
      <c r="C14" s="3">
        <v>18944</v>
      </c>
      <c r="D14" s="3">
        <f t="shared" si="0"/>
        <v>215866</v>
      </c>
      <c r="E14" s="3">
        <v>203554</v>
      </c>
      <c r="F14" s="3">
        <v>13286</v>
      </c>
      <c r="G14" s="3">
        <v>216840</v>
      </c>
      <c r="H14" s="4">
        <v>3.3678309178253318</v>
      </c>
      <c r="I14" s="4">
        <v>-29.866976351351347</v>
      </c>
      <c r="J14" s="5">
        <v>0.4512058406604097</v>
      </c>
    </row>
    <row r="15" spans="1:10" x14ac:dyDescent="0.25">
      <c r="A15" s="6" t="s">
        <v>13</v>
      </c>
      <c r="B15" s="7">
        <v>97490</v>
      </c>
      <c r="C15" s="7">
        <v>1637</v>
      </c>
      <c r="D15" s="7">
        <f t="shared" si="0"/>
        <v>99127</v>
      </c>
      <c r="E15" s="7">
        <v>106091</v>
      </c>
      <c r="F15" s="7">
        <v>455</v>
      </c>
      <c r="G15" s="7">
        <v>106546</v>
      </c>
      <c r="H15" s="8">
        <v>8.8224433275207712</v>
      </c>
      <c r="I15" s="8">
        <v>-72.205253512522901</v>
      </c>
      <c r="J15" s="9">
        <v>7.4843382731243757</v>
      </c>
    </row>
    <row r="16" spans="1:10" x14ac:dyDescent="0.25">
      <c r="A16" s="10" t="s">
        <v>14</v>
      </c>
      <c r="B16" s="3">
        <v>188231</v>
      </c>
      <c r="C16" s="3">
        <v>21882</v>
      </c>
      <c r="D16" s="3">
        <f t="shared" si="0"/>
        <v>210113</v>
      </c>
      <c r="E16" s="3">
        <v>198548</v>
      </c>
      <c r="F16" s="3">
        <v>24899</v>
      </c>
      <c r="G16" s="3">
        <v>223447</v>
      </c>
      <c r="H16" s="4">
        <v>5.4810312860262123</v>
      </c>
      <c r="I16" s="4">
        <v>13.787587971849009</v>
      </c>
      <c r="J16" s="5">
        <v>6.3461089984912888</v>
      </c>
    </row>
    <row r="17" spans="1:10" x14ac:dyDescent="0.25">
      <c r="A17" s="6" t="s">
        <v>15</v>
      </c>
      <c r="B17" s="7">
        <v>21056</v>
      </c>
      <c r="C17" s="7">
        <v>331</v>
      </c>
      <c r="D17" s="7">
        <f t="shared" si="0"/>
        <v>21387</v>
      </c>
      <c r="E17" s="7">
        <v>29459</v>
      </c>
      <c r="F17" s="7">
        <v>674</v>
      </c>
      <c r="G17" s="7">
        <v>30133</v>
      </c>
      <c r="H17" s="8">
        <v>39.907864741641333</v>
      </c>
      <c r="I17" s="8">
        <v>103.62537764350452</v>
      </c>
      <c r="J17" s="9">
        <v>40.894001028662267</v>
      </c>
    </row>
    <row r="18" spans="1:10" x14ac:dyDescent="0.25">
      <c r="A18" s="10" t="s">
        <v>16</v>
      </c>
      <c r="B18" s="3">
        <v>25898</v>
      </c>
      <c r="C18" s="3">
        <v>501</v>
      </c>
      <c r="D18" s="3">
        <f t="shared" si="0"/>
        <v>26399</v>
      </c>
      <c r="E18" s="3">
        <v>26841</v>
      </c>
      <c r="F18" s="3">
        <v>916</v>
      </c>
      <c r="G18" s="3">
        <v>27757</v>
      </c>
      <c r="H18" s="4">
        <v>3.6412078152753109</v>
      </c>
      <c r="I18" s="4">
        <v>82.834331337325352</v>
      </c>
      <c r="J18" s="5">
        <v>5.1441342475093759</v>
      </c>
    </row>
    <row r="19" spans="1:10" x14ac:dyDescent="0.25">
      <c r="A19" s="6" t="s">
        <v>17</v>
      </c>
      <c r="B19" s="7">
        <v>8472</v>
      </c>
      <c r="C19" s="7">
        <v>752</v>
      </c>
      <c r="D19" s="7">
        <f t="shared" si="0"/>
        <v>9224</v>
      </c>
      <c r="E19" s="7">
        <v>10904</v>
      </c>
      <c r="F19" s="7">
        <v>1938</v>
      </c>
      <c r="G19" s="7">
        <v>12842</v>
      </c>
      <c r="H19" s="8">
        <v>28.706326723323887</v>
      </c>
      <c r="I19" s="8">
        <v>157.71276595744681</v>
      </c>
      <c r="J19" s="9">
        <v>39.223764093668692</v>
      </c>
    </row>
    <row r="20" spans="1:10" x14ac:dyDescent="0.25">
      <c r="A20" s="10" t="s">
        <v>72</v>
      </c>
      <c r="B20" s="3">
        <v>0</v>
      </c>
      <c r="C20" s="3">
        <v>0</v>
      </c>
      <c r="D20" s="3">
        <f t="shared" si="0"/>
        <v>0</v>
      </c>
      <c r="E20" s="3">
        <v>0</v>
      </c>
      <c r="F20" s="3">
        <v>0</v>
      </c>
      <c r="G20" s="3">
        <v>0</v>
      </c>
      <c r="H20" s="4">
        <v>0</v>
      </c>
      <c r="I20" s="4">
        <v>0</v>
      </c>
      <c r="J20" s="5">
        <v>0</v>
      </c>
    </row>
    <row r="21" spans="1:10" x14ac:dyDescent="0.25">
      <c r="A21" s="6" t="s">
        <v>18</v>
      </c>
      <c r="B21" s="7">
        <v>8758</v>
      </c>
      <c r="C21" s="7">
        <v>166</v>
      </c>
      <c r="D21" s="7">
        <f t="shared" si="0"/>
        <v>8924</v>
      </c>
      <c r="E21" s="7">
        <v>8651</v>
      </c>
      <c r="F21" s="7">
        <v>1253</v>
      </c>
      <c r="G21" s="7">
        <v>9904</v>
      </c>
      <c r="H21" s="8">
        <v>-1.2217401233158256</v>
      </c>
      <c r="I21" s="8">
        <v>654.81927710843365</v>
      </c>
      <c r="J21" s="9">
        <v>10.981622590766472</v>
      </c>
    </row>
    <row r="22" spans="1:10" x14ac:dyDescent="0.25">
      <c r="A22" s="10" t="s">
        <v>19</v>
      </c>
      <c r="B22" s="3">
        <v>0</v>
      </c>
      <c r="C22" s="3">
        <v>0</v>
      </c>
      <c r="D22" s="3">
        <f t="shared" si="0"/>
        <v>0</v>
      </c>
      <c r="E22" s="3">
        <v>0</v>
      </c>
      <c r="F22" s="3">
        <v>0</v>
      </c>
      <c r="G22" s="3">
        <v>0</v>
      </c>
      <c r="H22" s="4">
        <v>0</v>
      </c>
      <c r="I22" s="4">
        <v>0</v>
      </c>
      <c r="J22" s="5">
        <v>0</v>
      </c>
    </row>
    <row r="23" spans="1:10" x14ac:dyDescent="0.25">
      <c r="A23" s="6" t="s">
        <v>20</v>
      </c>
      <c r="B23" s="7">
        <v>45037</v>
      </c>
      <c r="C23" s="7">
        <v>759</v>
      </c>
      <c r="D23" s="7">
        <f t="shared" si="0"/>
        <v>45796</v>
      </c>
      <c r="E23" s="7">
        <v>54784</v>
      </c>
      <c r="F23" s="7">
        <v>760</v>
      </c>
      <c r="G23" s="7">
        <v>55544</v>
      </c>
      <c r="H23" s="8">
        <v>21.642205297866198</v>
      </c>
      <c r="I23" s="8">
        <v>0.13175230566534915</v>
      </c>
      <c r="J23" s="9">
        <v>21.285701808018167</v>
      </c>
    </row>
    <row r="24" spans="1:10" x14ac:dyDescent="0.25">
      <c r="A24" s="10" t="s">
        <v>21</v>
      </c>
      <c r="B24" s="3">
        <v>13490</v>
      </c>
      <c r="C24" s="3">
        <v>0</v>
      </c>
      <c r="D24" s="3">
        <f t="shared" si="0"/>
        <v>13490</v>
      </c>
      <c r="E24" s="3">
        <v>15871</v>
      </c>
      <c r="F24" s="3">
        <v>186</v>
      </c>
      <c r="G24" s="3">
        <v>16057</v>
      </c>
      <c r="H24" s="4">
        <v>17.650111193476651</v>
      </c>
      <c r="I24" s="4">
        <v>0</v>
      </c>
      <c r="J24" s="5">
        <v>19.028910303928836</v>
      </c>
    </row>
    <row r="25" spans="1:10" x14ac:dyDescent="0.25">
      <c r="A25" s="6" t="s">
        <v>22</v>
      </c>
      <c r="B25" s="7">
        <v>14473</v>
      </c>
      <c r="C25" s="7">
        <v>2723</v>
      </c>
      <c r="D25" s="7">
        <f t="shared" si="0"/>
        <v>17196</v>
      </c>
      <c r="E25" s="7">
        <v>14315</v>
      </c>
      <c r="F25" s="7">
        <v>4810</v>
      </c>
      <c r="G25" s="7">
        <v>19125</v>
      </c>
      <c r="H25" s="8">
        <v>-1.0916879707040696</v>
      </c>
      <c r="I25" s="8">
        <v>76.64340800587587</v>
      </c>
      <c r="J25" s="9">
        <v>11.217725052337753</v>
      </c>
    </row>
    <row r="26" spans="1:10" x14ac:dyDescent="0.25">
      <c r="A26" s="10" t="s">
        <v>23</v>
      </c>
      <c r="B26" s="3">
        <v>8698</v>
      </c>
      <c r="C26" s="3">
        <v>193</v>
      </c>
      <c r="D26" s="3">
        <f t="shared" si="0"/>
        <v>8891</v>
      </c>
      <c r="E26" s="3">
        <v>9364</v>
      </c>
      <c r="F26" s="3">
        <v>0</v>
      </c>
      <c r="G26" s="3">
        <v>9364</v>
      </c>
      <c r="H26" s="4">
        <v>7.656932628190388</v>
      </c>
      <c r="I26" s="4">
        <v>-100</v>
      </c>
      <c r="J26" s="5">
        <v>5.3199865032054889</v>
      </c>
    </row>
    <row r="27" spans="1:10" x14ac:dyDescent="0.25">
      <c r="A27" s="6" t="s">
        <v>24</v>
      </c>
      <c r="B27" s="7">
        <v>0</v>
      </c>
      <c r="C27" s="7">
        <v>0</v>
      </c>
      <c r="D27" s="7">
        <f t="shared" si="0"/>
        <v>0</v>
      </c>
      <c r="E27" s="7">
        <v>0</v>
      </c>
      <c r="F27" s="7">
        <v>0</v>
      </c>
      <c r="G27" s="7">
        <v>0</v>
      </c>
      <c r="H27" s="8">
        <v>0</v>
      </c>
      <c r="I27" s="8">
        <v>0</v>
      </c>
      <c r="J27" s="9">
        <v>0</v>
      </c>
    </row>
    <row r="28" spans="1:10" x14ac:dyDescent="0.25">
      <c r="A28" s="10" t="s">
        <v>25</v>
      </c>
      <c r="B28" s="3">
        <v>32476</v>
      </c>
      <c r="C28" s="3">
        <v>2304</v>
      </c>
      <c r="D28" s="3">
        <f t="shared" si="0"/>
        <v>34780</v>
      </c>
      <c r="E28" s="3">
        <v>37080</v>
      </c>
      <c r="F28" s="3">
        <v>1446</v>
      </c>
      <c r="G28" s="3">
        <v>38526</v>
      </c>
      <c r="H28" s="4">
        <v>14.176622736790245</v>
      </c>
      <c r="I28" s="4">
        <v>-37.239583333333329</v>
      </c>
      <c r="J28" s="5">
        <v>10.770557791834387</v>
      </c>
    </row>
    <row r="29" spans="1:10" x14ac:dyDescent="0.25">
      <c r="A29" s="6" t="s">
        <v>26</v>
      </c>
      <c r="B29" s="7">
        <v>150445</v>
      </c>
      <c r="C29" s="7">
        <v>8504</v>
      </c>
      <c r="D29" s="7">
        <f t="shared" si="0"/>
        <v>158949</v>
      </c>
      <c r="E29" s="7">
        <v>160293</v>
      </c>
      <c r="F29" s="7">
        <v>9320</v>
      </c>
      <c r="G29" s="7">
        <v>169613</v>
      </c>
      <c r="H29" s="8">
        <v>6.54591378909236</v>
      </c>
      <c r="I29" s="8">
        <v>9.5954844778927555</v>
      </c>
      <c r="J29" s="9">
        <v>6.7090702049084934</v>
      </c>
    </row>
    <row r="30" spans="1:10" x14ac:dyDescent="0.25">
      <c r="A30" s="10" t="s">
        <v>27</v>
      </c>
      <c r="B30" s="3">
        <v>63901</v>
      </c>
      <c r="C30" s="3">
        <v>2708</v>
      </c>
      <c r="D30" s="3">
        <f t="shared" si="0"/>
        <v>66609</v>
      </c>
      <c r="E30" s="3">
        <v>68352</v>
      </c>
      <c r="F30" s="3">
        <v>4920</v>
      </c>
      <c r="G30" s="3">
        <v>73272</v>
      </c>
      <c r="H30" s="4">
        <v>6.9654621993396031</v>
      </c>
      <c r="I30" s="4">
        <v>81.683899556868539</v>
      </c>
      <c r="J30" s="5">
        <v>10.003152727108949</v>
      </c>
    </row>
    <row r="31" spans="1:10" x14ac:dyDescent="0.25">
      <c r="A31" s="6" t="s">
        <v>64</v>
      </c>
      <c r="B31" s="7">
        <v>30522</v>
      </c>
      <c r="C31" s="7">
        <v>189</v>
      </c>
      <c r="D31" s="7">
        <f t="shared" si="0"/>
        <v>30711</v>
      </c>
      <c r="E31" s="7">
        <v>29871</v>
      </c>
      <c r="F31" s="7">
        <v>180</v>
      </c>
      <c r="G31" s="7">
        <v>30051</v>
      </c>
      <c r="H31" s="8">
        <v>-2.1328877530961274</v>
      </c>
      <c r="I31" s="8">
        <v>-4.7619047619047619</v>
      </c>
      <c r="J31" s="9">
        <v>-2.1490671095047373</v>
      </c>
    </row>
    <row r="32" spans="1:10" x14ac:dyDescent="0.25">
      <c r="A32" s="10" t="s">
        <v>73</v>
      </c>
      <c r="B32" s="3">
        <v>0</v>
      </c>
      <c r="C32" s="3">
        <v>7042</v>
      </c>
      <c r="D32" s="3">
        <f t="shared" si="0"/>
        <v>7042</v>
      </c>
      <c r="E32" s="3">
        <v>0</v>
      </c>
      <c r="F32" s="3">
        <v>8437</v>
      </c>
      <c r="G32" s="3">
        <v>8437</v>
      </c>
      <c r="H32" s="4">
        <v>0</v>
      </c>
      <c r="I32" s="4">
        <v>19.809713149673389</v>
      </c>
      <c r="J32" s="5">
        <v>19.809713149673389</v>
      </c>
    </row>
    <row r="33" spans="1:10" x14ac:dyDescent="0.25">
      <c r="A33" s="6" t="s">
        <v>60</v>
      </c>
      <c r="B33" s="7">
        <v>9560</v>
      </c>
      <c r="C33" s="7">
        <v>0</v>
      </c>
      <c r="D33" s="7">
        <f t="shared" si="0"/>
        <v>9560</v>
      </c>
      <c r="E33" s="7">
        <v>2134</v>
      </c>
      <c r="F33" s="7">
        <v>0</v>
      </c>
      <c r="G33" s="7">
        <v>2134</v>
      </c>
      <c r="H33" s="8">
        <v>-77.677824267782427</v>
      </c>
      <c r="I33" s="8">
        <v>0</v>
      </c>
      <c r="J33" s="9">
        <v>-77.677824267782427</v>
      </c>
    </row>
    <row r="34" spans="1:10" x14ac:dyDescent="0.25">
      <c r="A34" s="10" t="s">
        <v>28</v>
      </c>
      <c r="B34" s="3">
        <v>85674</v>
      </c>
      <c r="C34" s="3">
        <v>11309</v>
      </c>
      <c r="D34" s="3">
        <f t="shared" si="0"/>
        <v>96983</v>
      </c>
      <c r="E34" s="3">
        <v>7440</v>
      </c>
      <c r="F34" s="3">
        <v>0</v>
      </c>
      <c r="G34" s="3">
        <v>7440</v>
      </c>
      <c r="H34" s="4">
        <v>-91.315918481686396</v>
      </c>
      <c r="I34" s="4">
        <v>-100</v>
      </c>
      <c r="J34" s="5">
        <v>-92.328552426713955</v>
      </c>
    </row>
    <row r="35" spans="1:10" x14ac:dyDescent="0.25">
      <c r="A35" s="6" t="s">
        <v>59</v>
      </c>
      <c r="B35" s="7">
        <v>24483</v>
      </c>
      <c r="C35" s="7">
        <v>0</v>
      </c>
      <c r="D35" s="7">
        <f t="shared" si="0"/>
        <v>24483</v>
      </c>
      <c r="E35" s="7">
        <v>27542</v>
      </c>
      <c r="F35" s="7">
        <v>276</v>
      </c>
      <c r="G35" s="7">
        <v>27818</v>
      </c>
      <c r="H35" s="8">
        <v>12.494383858187314</v>
      </c>
      <c r="I35" s="8">
        <v>0</v>
      </c>
      <c r="J35" s="9">
        <v>13.621696687497447</v>
      </c>
    </row>
    <row r="36" spans="1:10" x14ac:dyDescent="0.25">
      <c r="A36" s="10" t="s">
        <v>29</v>
      </c>
      <c r="B36" s="3">
        <v>4650</v>
      </c>
      <c r="C36" s="3">
        <v>493</v>
      </c>
      <c r="D36" s="3">
        <f t="shared" si="0"/>
        <v>5143</v>
      </c>
      <c r="E36" s="3">
        <v>3668</v>
      </c>
      <c r="F36" s="3">
        <v>1098</v>
      </c>
      <c r="G36" s="3">
        <v>4766</v>
      </c>
      <c r="H36" s="4">
        <v>-21.118279569892472</v>
      </c>
      <c r="I36" s="4">
        <v>122.71805273833671</v>
      </c>
      <c r="J36" s="5">
        <v>-7.3303519346684816</v>
      </c>
    </row>
    <row r="37" spans="1:10" x14ac:dyDescent="0.25">
      <c r="A37" s="6" t="s">
        <v>30</v>
      </c>
      <c r="B37" s="7">
        <v>14318</v>
      </c>
      <c r="C37" s="7">
        <v>258</v>
      </c>
      <c r="D37" s="7">
        <f t="shared" si="0"/>
        <v>14576</v>
      </c>
      <c r="E37" s="7">
        <v>15252</v>
      </c>
      <c r="F37" s="7">
        <v>214</v>
      </c>
      <c r="G37" s="7">
        <v>15466</v>
      </c>
      <c r="H37" s="8">
        <v>6.5232574381896917</v>
      </c>
      <c r="I37" s="8">
        <v>-17.054263565891471</v>
      </c>
      <c r="J37" s="9">
        <v>6.1059275521405043</v>
      </c>
    </row>
    <row r="38" spans="1:10" x14ac:dyDescent="0.25">
      <c r="A38" s="10" t="s">
        <v>37</v>
      </c>
      <c r="B38" s="3">
        <v>29075</v>
      </c>
      <c r="C38" s="3">
        <v>345</v>
      </c>
      <c r="D38" s="3">
        <f t="shared" si="0"/>
        <v>29420</v>
      </c>
      <c r="E38" s="3">
        <v>29212</v>
      </c>
      <c r="F38" s="3">
        <v>526</v>
      </c>
      <c r="G38" s="3">
        <v>29738</v>
      </c>
      <c r="H38" s="4">
        <v>0.47119518486672396</v>
      </c>
      <c r="I38" s="4">
        <v>52.463768115942031</v>
      </c>
      <c r="J38" s="5">
        <v>1.0808973487423521</v>
      </c>
    </row>
    <row r="39" spans="1:10" x14ac:dyDescent="0.25">
      <c r="A39" s="6" t="s">
        <v>31</v>
      </c>
      <c r="B39" s="7">
        <v>46119</v>
      </c>
      <c r="C39" s="7">
        <v>0</v>
      </c>
      <c r="D39" s="7">
        <f t="shared" si="0"/>
        <v>46119</v>
      </c>
      <c r="E39" s="7">
        <v>59610</v>
      </c>
      <c r="F39" s="7">
        <v>0</v>
      </c>
      <c r="G39" s="7">
        <v>59610</v>
      </c>
      <c r="H39" s="8">
        <v>29.252585702205163</v>
      </c>
      <c r="I39" s="8">
        <v>0</v>
      </c>
      <c r="J39" s="9">
        <v>29.252585702205163</v>
      </c>
    </row>
    <row r="40" spans="1:10" x14ac:dyDescent="0.25">
      <c r="A40" s="10" t="s">
        <v>32</v>
      </c>
      <c r="B40" s="3">
        <v>4300</v>
      </c>
      <c r="C40" s="3">
        <v>0</v>
      </c>
      <c r="D40" s="3">
        <f t="shared" si="0"/>
        <v>4300</v>
      </c>
      <c r="E40" s="3">
        <v>4836</v>
      </c>
      <c r="F40" s="3">
        <v>501</v>
      </c>
      <c r="G40" s="3">
        <v>5337</v>
      </c>
      <c r="H40" s="4">
        <v>12.465116279069766</v>
      </c>
      <c r="I40" s="4">
        <v>0</v>
      </c>
      <c r="J40" s="5">
        <v>24.11627906976744</v>
      </c>
    </row>
    <row r="41" spans="1:10" x14ac:dyDescent="0.25">
      <c r="A41" s="6" t="s">
        <v>33</v>
      </c>
      <c r="B41" s="7">
        <v>148122</v>
      </c>
      <c r="C41" s="7">
        <v>32149</v>
      </c>
      <c r="D41" s="7">
        <f t="shared" si="0"/>
        <v>180271</v>
      </c>
      <c r="E41" s="7">
        <v>149517</v>
      </c>
      <c r="F41" s="7">
        <v>41002</v>
      </c>
      <c r="G41" s="7">
        <v>190519</v>
      </c>
      <c r="H41" s="8">
        <v>0.94179122615141586</v>
      </c>
      <c r="I41" s="8">
        <v>27.537403962798219</v>
      </c>
      <c r="J41" s="9">
        <v>5.6847745893682289</v>
      </c>
    </row>
    <row r="42" spans="1:10" x14ac:dyDescent="0.25">
      <c r="A42" s="10" t="s">
        <v>34</v>
      </c>
      <c r="B42" s="3">
        <v>0</v>
      </c>
      <c r="C42" s="3">
        <v>179</v>
      </c>
      <c r="D42" s="3">
        <f t="shared" si="0"/>
        <v>179</v>
      </c>
      <c r="E42" s="3">
        <v>0</v>
      </c>
      <c r="F42" s="3">
        <v>0</v>
      </c>
      <c r="G42" s="3">
        <v>0</v>
      </c>
      <c r="H42" s="4">
        <v>0</v>
      </c>
      <c r="I42" s="4">
        <v>-100</v>
      </c>
      <c r="J42" s="5">
        <v>-100</v>
      </c>
    </row>
    <row r="43" spans="1:10" x14ac:dyDescent="0.25">
      <c r="A43" s="6" t="s">
        <v>35</v>
      </c>
      <c r="B43" s="7">
        <v>58021</v>
      </c>
      <c r="C43" s="7">
        <v>11823</v>
      </c>
      <c r="D43" s="7">
        <f t="shared" si="0"/>
        <v>69844</v>
      </c>
      <c r="E43" s="7">
        <v>60718</v>
      </c>
      <c r="F43" s="7">
        <v>17763</v>
      </c>
      <c r="G43" s="7">
        <v>78481</v>
      </c>
      <c r="H43" s="8">
        <v>4.6483169886765134</v>
      </c>
      <c r="I43" s="8">
        <v>50.241055569652374</v>
      </c>
      <c r="J43" s="9">
        <v>12.366130233090889</v>
      </c>
    </row>
    <row r="44" spans="1:10" x14ac:dyDescent="0.25">
      <c r="A44" s="10" t="s">
        <v>36</v>
      </c>
      <c r="B44" s="3">
        <v>62219</v>
      </c>
      <c r="C44" s="3">
        <v>753</v>
      </c>
      <c r="D44" s="3">
        <f t="shared" si="0"/>
        <v>62972</v>
      </c>
      <c r="E44" s="3">
        <v>62482</v>
      </c>
      <c r="F44" s="3">
        <v>555</v>
      </c>
      <c r="G44" s="3">
        <v>63037</v>
      </c>
      <c r="H44" s="4">
        <v>0.42270046127388738</v>
      </c>
      <c r="I44" s="4">
        <v>-26.294820717131472</v>
      </c>
      <c r="J44" s="5">
        <v>0.10322047894302229</v>
      </c>
    </row>
    <row r="45" spans="1:10" x14ac:dyDescent="0.25">
      <c r="A45" s="6" t="s">
        <v>65</v>
      </c>
      <c r="B45" s="7">
        <v>57406</v>
      </c>
      <c r="C45" s="7">
        <v>0</v>
      </c>
      <c r="D45" s="7">
        <f t="shared" si="0"/>
        <v>57406</v>
      </c>
      <c r="E45" s="7">
        <v>65419</v>
      </c>
      <c r="F45" s="7">
        <v>269</v>
      </c>
      <c r="G45" s="7">
        <v>65688</v>
      </c>
      <c r="H45" s="8">
        <v>13.958471239940076</v>
      </c>
      <c r="I45" s="8">
        <v>0</v>
      </c>
      <c r="J45" s="9">
        <v>14.427063373166568</v>
      </c>
    </row>
    <row r="46" spans="1:10" x14ac:dyDescent="0.25">
      <c r="A46" s="10" t="s">
        <v>66</v>
      </c>
      <c r="B46" s="3">
        <v>32749</v>
      </c>
      <c r="C46" s="3">
        <v>139</v>
      </c>
      <c r="D46" s="3">
        <f t="shared" si="0"/>
        <v>32888</v>
      </c>
      <c r="E46" s="3">
        <v>39916</v>
      </c>
      <c r="F46" s="3">
        <v>339</v>
      </c>
      <c r="G46" s="3">
        <v>40255</v>
      </c>
      <c r="H46" s="4">
        <v>21.884637698861034</v>
      </c>
      <c r="I46" s="4">
        <v>143.88489208633092</v>
      </c>
      <c r="J46" s="5">
        <v>22.400267574799319</v>
      </c>
    </row>
    <row r="47" spans="1:10" x14ac:dyDescent="0.25">
      <c r="A47" s="6" t="s">
        <v>38</v>
      </c>
      <c r="B47" s="7">
        <v>75551</v>
      </c>
      <c r="C47" s="7">
        <v>1246</v>
      </c>
      <c r="D47" s="7">
        <f t="shared" si="0"/>
        <v>76797</v>
      </c>
      <c r="E47" s="7">
        <v>83377</v>
      </c>
      <c r="F47" s="7">
        <v>1238</v>
      </c>
      <c r="G47" s="7">
        <v>84615</v>
      </c>
      <c r="H47" s="8">
        <v>10.358565737051793</v>
      </c>
      <c r="I47" s="8">
        <v>-0.6420545746388443</v>
      </c>
      <c r="J47" s="9">
        <v>10.180085159576546</v>
      </c>
    </row>
    <row r="48" spans="1:10" x14ac:dyDescent="0.25">
      <c r="A48" s="10" t="s">
        <v>67</v>
      </c>
      <c r="B48" s="3">
        <v>72030</v>
      </c>
      <c r="C48" s="3">
        <v>0</v>
      </c>
      <c r="D48" s="3">
        <f t="shared" si="0"/>
        <v>72030</v>
      </c>
      <c r="E48" s="3">
        <v>85291</v>
      </c>
      <c r="F48" s="3">
        <v>503</v>
      </c>
      <c r="G48" s="3">
        <v>85794</v>
      </c>
      <c r="H48" s="4">
        <v>18.41038456198806</v>
      </c>
      <c r="I48" s="4">
        <v>0</v>
      </c>
      <c r="J48" s="5">
        <v>19.108704706372347</v>
      </c>
    </row>
    <row r="49" spans="1:10" x14ac:dyDescent="0.25">
      <c r="A49" s="6" t="s">
        <v>39</v>
      </c>
      <c r="B49" s="7">
        <v>96153</v>
      </c>
      <c r="C49" s="7">
        <v>8938</v>
      </c>
      <c r="D49" s="7">
        <f t="shared" si="0"/>
        <v>105091</v>
      </c>
      <c r="E49" s="7">
        <v>110104</v>
      </c>
      <c r="F49" s="7">
        <v>11358</v>
      </c>
      <c r="G49" s="7">
        <v>121462</v>
      </c>
      <c r="H49" s="8">
        <v>14.509167680675588</v>
      </c>
      <c r="I49" s="8">
        <v>27.075408368762588</v>
      </c>
      <c r="J49" s="9">
        <v>15.577927700754584</v>
      </c>
    </row>
    <row r="50" spans="1:10" x14ac:dyDescent="0.25">
      <c r="A50" s="10" t="s">
        <v>40</v>
      </c>
      <c r="B50" s="3">
        <v>4041</v>
      </c>
      <c r="C50" s="3">
        <v>0</v>
      </c>
      <c r="D50" s="3">
        <f t="shared" si="0"/>
        <v>4041</v>
      </c>
      <c r="E50" s="3">
        <v>2989</v>
      </c>
      <c r="F50" s="3">
        <v>0</v>
      </c>
      <c r="G50" s="3">
        <v>2989</v>
      </c>
      <c r="H50" s="4">
        <v>-26.033160108883941</v>
      </c>
      <c r="I50" s="4">
        <v>0</v>
      </c>
      <c r="J50" s="5">
        <v>-26.033160108883941</v>
      </c>
    </row>
    <row r="51" spans="1:10" x14ac:dyDescent="0.25">
      <c r="A51" s="6" t="s">
        <v>41</v>
      </c>
      <c r="B51" s="7">
        <v>7003</v>
      </c>
      <c r="C51" s="7">
        <v>0</v>
      </c>
      <c r="D51" s="7">
        <f t="shared" si="0"/>
        <v>7003</v>
      </c>
      <c r="E51" s="7">
        <v>6763</v>
      </c>
      <c r="F51" s="7">
        <v>0</v>
      </c>
      <c r="G51" s="7">
        <v>6763</v>
      </c>
      <c r="H51" s="8">
        <v>-3.4271026702841643</v>
      </c>
      <c r="I51" s="8">
        <v>0</v>
      </c>
      <c r="J51" s="9">
        <v>-3.4271026702841643</v>
      </c>
    </row>
    <row r="52" spans="1:10" x14ac:dyDescent="0.25">
      <c r="A52" s="10" t="s">
        <v>42</v>
      </c>
      <c r="B52" s="3">
        <v>33146</v>
      </c>
      <c r="C52" s="3">
        <v>803</v>
      </c>
      <c r="D52" s="3">
        <f t="shared" si="0"/>
        <v>33949</v>
      </c>
      <c r="E52" s="3">
        <v>31742</v>
      </c>
      <c r="F52" s="3">
        <v>1060</v>
      </c>
      <c r="G52" s="3">
        <v>32802</v>
      </c>
      <c r="H52" s="4">
        <v>-4.2358052253665601</v>
      </c>
      <c r="I52" s="4">
        <v>32.004981320049815</v>
      </c>
      <c r="J52" s="5">
        <v>-3.3785973077262952</v>
      </c>
    </row>
    <row r="53" spans="1:10" x14ac:dyDescent="0.25">
      <c r="A53" s="6" t="s">
        <v>68</v>
      </c>
      <c r="B53" s="7">
        <v>62805</v>
      </c>
      <c r="C53" s="7">
        <v>3283</v>
      </c>
      <c r="D53" s="7">
        <f t="shared" si="0"/>
        <v>66088</v>
      </c>
      <c r="E53" s="7">
        <v>65043</v>
      </c>
      <c r="F53" s="7">
        <v>2431</v>
      </c>
      <c r="G53" s="7">
        <v>67474</v>
      </c>
      <c r="H53" s="8">
        <v>3.5634105564843561</v>
      </c>
      <c r="I53" s="8">
        <v>-25.951873286628086</v>
      </c>
      <c r="J53" s="9">
        <v>2.0972037283621838</v>
      </c>
    </row>
    <row r="54" spans="1:10" x14ac:dyDescent="0.25">
      <c r="A54" s="10" t="s">
        <v>43</v>
      </c>
      <c r="B54" s="3">
        <v>28345</v>
      </c>
      <c r="C54" s="3">
        <v>0</v>
      </c>
      <c r="D54" s="3">
        <f t="shared" si="0"/>
        <v>28345</v>
      </c>
      <c r="E54" s="3">
        <v>28919</v>
      </c>
      <c r="F54" s="3">
        <v>0</v>
      </c>
      <c r="G54" s="3">
        <v>28919</v>
      </c>
      <c r="H54" s="4">
        <v>2.0250485094372905</v>
      </c>
      <c r="I54" s="4">
        <v>0</v>
      </c>
      <c r="J54" s="5">
        <v>2.0250485094372905</v>
      </c>
    </row>
    <row r="55" spans="1:10" x14ac:dyDescent="0.25">
      <c r="A55" s="6" t="s">
        <v>61</v>
      </c>
      <c r="B55" s="7">
        <v>2279</v>
      </c>
      <c r="C55" s="7">
        <v>0</v>
      </c>
      <c r="D55" s="7">
        <f t="shared" si="0"/>
        <v>2279</v>
      </c>
      <c r="E55" s="7">
        <v>2284</v>
      </c>
      <c r="F55" s="7">
        <v>0</v>
      </c>
      <c r="G55" s="7">
        <v>2284</v>
      </c>
      <c r="H55" s="8">
        <v>0.21939447125932429</v>
      </c>
      <c r="I55" s="8">
        <v>0</v>
      </c>
      <c r="J55" s="9">
        <v>0.21939447125932429</v>
      </c>
    </row>
    <row r="56" spans="1:10" x14ac:dyDescent="0.25">
      <c r="A56" s="10" t="s">
        <v>44</v>
      </c>
      <c r="B56" s="3">
        <v>11146</v>
      </c>
      <c r="C56" s="3">
        <v>374</v>
      </c>
      <c r="D56" s="3">
        <f t="shared" si="0"/>
        <v>11520</v>
      </c>
      <c r="E56" s="3">
        <v>12809</v>
      </c>
      <c r="F56" s="3">
        <v>379</v>
      </c>
      <c r="G56" s="3">
        <v>13188</v>
      </c>
      <c r="H56" s="4">
        <v>14.920150726718104</v>
      </c>
      <c r="I56" s="4">
        <v>1.3368983957219251</v>
      </c>
      <c r="J56" s="5">
        <v>14.479166666666668</v>
      </c>
    </row>
    <row r="57" spans="1:10" x14ac:dyDescent="0.25">
      <c r="A57" s="6" t="s">
        <v>45</v>
      </c>
      <c r="B57" s="7">
        <v>0</v>
      </c>
      <c r="C57" s="7">
        <v>0</v>
      </c>
      <c r="D57" s="7">
        <f t="shared" si="0"/>
        <v>0</v>
      </c>
      <c r="E57" s="7">
        <v>0</v>
      </c>
      <c r="F57" s="7">
        <v>0</v>
      </c>
      <c r="G57" s="7">
        <v>0</v>
      </c>
      <c r="H57" s="8">
        <v>0</v>
      </c>
      <c r="I57" s="8">
        <v>0</v>
      </c>
      <c r="J57" s="9">
        <v>0</v>
      </c>
    </row>
    <row r="58" spans="1:10" x14ac:dyDescent="0.25">
      <c r="A58" s="10" t="s">
        <v>46</v>
      </c>
      <c r="B58" s="3">
        <v>131895</v>
      </c>
      <c r="C58" s="3">
        <v>437</v>
      </c>
      <c r="D58" s="3">
        <f t="shared" si="0"/>
        <v>132332</v>
      </c>
      <c r="E58" s="3">
        <v>138964</v>
      </c>
      <c r="F58" s="3">
        <v>306</v>
      </c>
      <c r="G58" s="3">
        <v>139270</v>
      </c>
      <c r="H58" s="4">
        <v>5.3595663216952882</v>
      </c>
      <c r="I58" s="4">
        <v>-29.977116704805489</v>
      </c>
      <c r="J58" s="5">
        <v>5.2428739836169633</v>
      </c>
    </row>
    <row r="59" spans="1:10" x14ac:dyDescent="0.25">
      <c r="A59" s="6" t="s">
        <v>74</v>
      </c>
      <c r="B59" s="7">
        <v>3055</v>
      </c>
      <c r="C59" s="7">
        <v>734</v>
      </c>
      <c r="D59" s="7">
        <f t="shared" si="0"/>
        <v>3789</v>
      </c>
      <c r="E59" s="7">
        <v>2972</v>
      </c>
      <c r="F59" s="7">
        <v>1946</v>
      </c>
      <c r="G59" s="7">
        <v>4918</v>
      </c>
      <c r="H59" s="8">
        <v>-2.7168576104746318</v>
      </c>
      <c r="I59" s="8">
        <v>165.12261580381471</v>
      </c>
      <c r="J59" s="9">
        <v>29.796780153074693</v>
      </c>
    </row>
    <row r="60" spans="1:10" x14ac:dyDescent="0.25">
      <c r="A60" s="10" t="s">
        <v>75</v>
      </c>
      <c r="B60" s="3">
        <v>1426</v>
      </c>
      <c r="C60" s="3">
        <v>3967</v>
      </c>
      <c r="D60" s="3">
        <f t="shared" si="0"/>
        <v>5393</v>
      </c>
      <c r="E60" s="3">
        <v>1371</v>
      </c>
      <c r="F60" s="3">
        <v>5781</v>
      </c>
      <c r="G60" s="3">
        <v>7152</v>
      </c>
      <c r="H60" s="4">
        <v>-3.8569424964936885</v>
      </c>
      <c r="I60" s="4">
        <v>45.727249810940258</v>
      </c>
      <c r="J60" s="5">
        <v>32.616354533654743</v>
      </c>
    </row>
    <row r="61" spans="1:10" x14ac:dyDescent="0.25">
      <c r="A61" s="11" t="s">
        <v>47</v>
      </c>
      <c r="B61" s="12">
        <f>+B62-SUM(B60+B59+B32+B20+B10+B6+B5)</f>
        <v>4160125</v>
      </c>
      <c r="C61" s="12">
        <f t="shared" ref="C61:G61" si="1">+C62-SUM(C60+C59+C32+C20+C10+C6+C5)</f>
        <v>963638</v>
      </c>
      <c r="D61" s="12">
        <f t="shared" si="1"/>
        <v>5123763</v>
      </c>
      <c r="E61" s="12">
        <f t="shared" si="1"/>
        <v>4343575</v>
      </c>
      <c r="F61" s="12">
        <f t="shared" si="1"/>
        <v>1182421</v>
      </c>
      <c r="G61" s="12">
        <f t="shared" si="1"/>
        <v>5525996</v>
      </c>
      <c r="H61" s="13">
        <f t="shared" ref="H61:J62" si="2">+IFERROR(((E61-B61)/B61)*100,0)</f>
        <v>4.4097232655268765</v>
      </c>
      <c r="I61" s="13">
        <f t="shared" si="2"/>
        <v>22.703857672694518</v>
      </c>
      <c r="J61" s="13">
        <f t="shared" si="2"/>
        <v>7.8503435853688002</v>
      </c>
    </row>
    <row r="62" spans="1:10" x14ac:dyDescent="0.25">
      <c r="A62" s="14" t="s">
        <v>48</v>
      </c>
      <c r="B62" s="15">
        <f>SUM(B4:B60)</f>
        <v>6771237</v>
      </c>
      <c r="C62" s="15">
        <f t="shared" ref="C62:F62" si="3">SUM(C4:C60)</f>
        <v>6854892</v>
      </c>
      <c r="D62" s="15">
        <f t="shared" si="3"/>
        <v>13626129</v>
      </c>
      <c r="E62" s="15">
        <f t="shared" si="3"/>
        <v>7064085</v>
      </c>
      <c r="F62" s="15">
        <f t="shared" si="3"/>
        <v>7684672</v>
      </c>
      <c r="G62" s="15">
        <f>SUM(G4:G60)</f>
        <v>14748757</v>
      </c>
      <c r="H62" s="16">
        <f t="shared" si="2"/>
        <v>4.3248818495054895</v>
      </c>
      <c r="I62" s="16">
        <f t="shared" si="2"/>
        <v>12.104931777189195</v>
      </c>
      <c r="J62" s="16">
        <f t="shared" si="2"/>
        <v>8.2387888739347765</v>
      </c>
    </row>
    <row r="63" spans="1:10" x14ac:dyDescent="0.25">
      <c r="A63" s="11" t="s">
        <v>52</v>
      </c>
      <c r="B63" s="12"/>
      <c r="C63" s="12"/>
      <c r="D63" s="12">
        <v>25649</v>
      </c>
      <c r="E63" s="12"/>
      <c r="F63" s="12"/>
      <c r="G63" s="12">
        <v>8907</v>
      </c>
      <c r="H63" s="13"/>
      <c r="I63" s="13"/>
      <c r="J63" s="13">
        <f t="shared" ref="J63:J64" si="4">+IFERROR(((G63-D63)/D63)*100,0)</f>
        <v>-65.273499941518182</v>
      </c>
    </row>
    <row r="64" spans="1:10" x14ac:dyDescent="0.25">
      <c r="A64" s="11" t="s">
        <v>53</v>
      </c>
      <c r="B64" s="12"/>
      <c r="C64" s="12"/>
      <c r="D64" s="32">
        <v>5900</v>
      </c>
      <c r="E64" s="12"/>
      <c r="F64" s="12"/>
      <c r="G64" s="12">
        <v>0</v>
      </c>
      <c r="H64" s="13"/>
      <c r="I64" s="13"/>
      <c r="J64" s="13">
        <f t="shared" si="4"/>
        <v>-100</v>
      </c>
    </row>
    <row r="65" spans="1:10" ht="15.75" thickBot="1" x14ac:dyDescent="0.3">
      <c r="A65" s="18" t="s">
        <v>54</v>
      </c>
      <c r="B65" s="19"/>
      <c r="C65" s="19"/>
      <c r="D65" s="19">
        <v>31549</v>
      </c>
      <c r="E65" s="19"/>
      <c r="F65" s="19"/>
      <c r="G65" s="19">
        <v>8907</v>
      </c>
      <c r="H65" s="71">
        <f>+IFERROR(((G65-D65)/D65)*100,0)</f>
        <v>-71.767726393863512</v>
      </c>
      <c r="I65" s="71"/>
      <c r="J65" s="72"/>
    </row>
    <row r="66" spans="1:10" ht="15.75" thickBot="1" x14ac:dyDescent="0.3">
      <c r="A66" s="20" t="s">
        <v>55</v>
      </c>
      <c r="B66" s="33"/>
      <c r="C66" s="33"/>
      <c r="D66" s="33">
        <f>+D62+D65</f>
        <v>13657678</v>
      </c>
      <c r="E66" s="21"/>
      <c r="F66" s="21"/>
      <c r="G66" s="21">
        <f>+G62+G65</f>
        <v>14757664</v>
      </c>
      <c r="H66" s="75">
        <f>+IFERROR(((G66-D66)/D66)*100,0)</f>
        <v>8.0539752072057933</v>
      </c>
      <c r="I66" s="75"/>
      <c r="J66" s="76"/>
    </row>
    <row r="67" spans="1:10" ht="49.5" customHeight="1" x14ac:dyDescent="0.25">
      <c r="A67" s="61" t="s">
        <v>62</v>
      </c>
      <c r="B67" s="61"/>
      <c r="C67" s="61"/>
      <c r="D67" s="61"/>
      <c r="E67" s="61"/>
      <c r="F67" s="61"/>
      <c r="G67" s="61"/>
      <c r="H67" s="61"/>
      <c r="I67" s="61"/>
      <c r="J67" s="61"/>
    </row>
    <row r="68" spans="1:10" x14ac:dyDescent="0.25">
      <c r="A68" s="40" t="s">
        <v>63</v>
      </c>
    </row>
  </sheetData>
  <mergeCells count="8">
    <mergeCell ref="H66:J66"/>
    <mergeCell ref="A67:J67"/>
    <mergeCell ref="A1:J1"/>
    <mergeCell ref="A2:A3"/>
    <mergeCell ref="B2:D2"/>
    <mergeCell ref="E2:G2"/>
    <mergeCell ref="H2:J2"/>
    <mergeCell ref="H65:J65"/>
  </mergeCells>
  <conditionalFormatting sqref="H8:J46">
    <cfRule type="cellIs" dxfId="35" priority="3" operator="equal">
      <formula>0</formula>
    </cfRule>
  </conditionalFormatting>
  <conditionalFormatting sqref="H4:J5">
    <cfRule type="cellIs" dxfId="34" priority="7" operator="equal">
      <formula>0</formula>
    </cfRule>
  </conditionalFormatting>
  <conditionalFormatting sqref="B4:G5 D7 D9 D11 D13 D15 D17 D19 D21 D23 D25 D27 D29 D31 D33 D35 D37 D39 D41 D43 D45 D47 D49 D51 D53 D55 D57 D59">
    <cfRule type="cellIs" dxfId="33" priority="8" operator="equal">
      <formula>0</formula>
    </cfRule>
  </conditionalFormatting>
  <conditionalFormatting sqref="B6:G6 B7:C7 E7:G7 D8 D10 D12 D14 D16 D18 D20 D22 D24 D26 D28 D30 D32 D34 D36 D38 D40 D42 D44 D46 D48 D50 D52 D54 D56 D58 D60">
    <cfRule type="cellIs" dxfId="32" priority="6" operator="equal">
      <formula>0</formula>
    </cfRule>
  </conditionalFormatting>
  <conditionalFormatting sqref="H6:J7">
    <cfRule type="cellIs" dxfId="31" priority="5" operator="equal">
      <formula>0</formula>
    </cfRule>
  </conditionalFormatting>
  <conditionalFormatting sqref="B8:C46 E8:G46">
    <cfRule type="cellIs" dxfId="30" priority="4" operator="equal">
      <formula>0</formula>
    </cfRule>
  </conditionalFormatting>
  <conditionalFormatting sqref="H47:J60">
    <cfRule type="cellIs" dxfId="29" priority="1" operator="equal">
      <formula>0</formula>
    </cfRule>
  </conditionalFormatting>
  <conditionalFormatting sqref="B47:C60 E47:G60">
    <cfRule type="cellIs" dxfId="28" priority="2"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1" orientation="portrait"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67"/>
  <sheetViews>
    <sheetView topLeftCell="A14" zoomScale="75" zoomScaleNormal="75" workbookViewId="0">
      <selection activeCell="B4" sqref="B4:J60"/>
    </sheetView>
  </sheetViews>
  <sheetFormatPr defaultRowHeight="15" x14ac:dyDescent="0.25"/>
  <cols>
    <col min="1" max="1" width="34" bestFit="1" customWidth="1"/>
    <col min="2" max="10" width="14.28515625" customWidth="1"/>
  </cols>
  <sheetData>
    <row r="1" spans="1:10" ht="24.75" customHeight="1" x14ac:dyDescent="0.25">
      <c r="A1" s="62" t="s">
        <v>56</v>
      </c>
      <c r="B1" s="63"/>
      <c r="C1" s="63"/>
      <c r="D1" s="63"/>
      <c r="E1" s="63"/>
      <c r="F1" s="63"/>
      <c r="G1" s="63"/>
      <c r="H1" s="63"/>
      <c r="I1" s="63"/>
      <c r="J1" s="64"/>
    </row>
    <row r="2" spans="1:10" ht="27" customHeight="1" x14ac:dyDescent="0.25">
      <c r="A2" s="77" t="s">
        <v>1</v>
      </c>
      <c r="B2" s="68" t="s">
        <v>79</v>
      </c>
      <c r="C2" s="68"/>
      <c r="D2" s="68"/>
      <c r="E2" s="68" t="s">
        <v>77</v>
      </c>
      <c r="F2" s="68"/>
      <c r="G2" s="68"/>
      <c r="H2" s="69" t="s">
        <v>78</v>
      </c>
      <c r="I2" s="69"/>
      <c r="J2" s="70"/>
    </row>
    <row r="3" spans="1:10" x14ac:dyDescent="0.25">
      <c r="A3" s="78"/>
      <c r="B3" s="1" t="s">
        <v>2</v>
      </c>
      <c r="C3" s="1" t="s">
        <v>3</v>
      </c>
      <c r="D3" s="1" t="s">
        <v>4</v>
      </c>
      <c r="E3" s="1" t="s">
        <v>2</v>
      </c>
      <c r="F3" s="1" t="s">
        <v>3</v>
      </c>
      <c r="G3" s="1" t="s">
        <v>4</v>
      </c>
      <c r="H3" s="1" t="s">
        <v>2</v>
      </c>
      <c r="I3" s="1" t="s">
        <v>3</v>
      </c>
      <c r="J3" s="2" t="s">
        <v>4</v>
      </c>
    </row>
    <row r="4" spans="1:10" x14ac:dyDescent="0.25">
      <c r="A4" s="10" t="s">
        <v>5</v>
      </c>
      <c r="B4" s="3">
        <v>0</v>
      </c>
      <c r="C4" s="3">
        <v>0</v>
      </c>
      <c r="D4" s="3">
        <v>0</v>
      </c>
      <c r="E4" s="3">
        <v>0</v>
      </c>
      <c r="F4" s="3">
        <v>0</v>
      </c>
      <c r="G4" s="3">
        <v>0</v>
      </c>
      <c r="H4" s="4">
        <v>0</v>
      </c>
      <c r="I4" s="4">
        <v>0</v>
      </c>
      <c r="J4" s="5">
        <v>0</v>
      </c>
    </row>
    <row r="5" spans="1:10" x14ac:dyDescent="0.25">
      <c r="A5" s="6" t="s">
        <v>69</v>
      </c>
      <c r="B5" s="7">
        <v>8737</v>
      </c>
      <c r="C5" s="7">
        <v>29038</v>
      </c>
      <c r="D5" s="7">
        <f>+C5+B5</f>
        <v>37775</v>
      </c>
      <c r="E5" s="7">
        <v>8697</v>
      </c>
      <c r="F5" s="7">
        <v>31423</v>
      </c>
      <c r="G5" s="7">
        <v>40120</v>
      </c>
      <c r="H5" s="8">
        <v>-0.4578230513906375</v>
      </c>
      <c r="I5" s="8">
        <v>8.2133755768303605</v>
      </c>
      <c r="J5" s="9">
        <v>6.207809397749835</v>
      </c>
    </row>
    <row r="6" spans="1:10" x14ac:dyDescent="0.25">
      <c r="A6" s="10" t="s">
        <v>70</v>
      </c>
      <c r="B6" s="3">
        <v>8173</v>
      </c>
      <c r="C6" s="3">
        <v>9053</v>
      </c>
      <c r="D6" s="3">
        <f>+C6+B6</f>
        <v>17226</v>
      </c>
      <c r="E6" s="3">
        <v>8422</v>
      </c>
      <c r="F6" s="3">
        <v>10379</v>
      </c>
      <c r="G6" s="3">
        <v>18801</v>
      </c>
      <c r="H6" s="4">
        <v>3.0466169093356172</v>
      </c>
      <c r="I6" s="4">
        <v>14.647078316580139</v>
      </c>
      <c r="J6" s="5">
        <v>9.143155694879832</v>
      </c>
    </row>
    <row r="7" spans="1:10" x14ac:dyDescent="0.25">
      <c r="A7" s="6" t="s">
        <v>6</v>
      </c>
      <c r="B7" s="7">
        <v>4927</v>
      </c>
      <c r="C7" s="7">
        <v>1162</v>
      </c>
      <c r="D7" s="7">
        <f t="shared" ref="D7:D60" si="0">+C7+B7</f>
        <v>6089</v>
      </c>
      <c r="E7" s="7">
        <v>4907</v>
      </c>
      <c r="F7" s="7">
        <v>1762</v>
      </c>
      <c r="G7" s="7">
        <v>6669</v>
      </c>
      <c r="H7" s="8">
        <v>-0.40592652729855894</v>
      </c>
      <c r="I7" s="8">
        <v>51.635111876075733</v>
      </c>
      <c r="J7" s="9">
        <v>9.5253736245688945</v>
      </c>
    </row>
    <row r="8" spans="1:10" x14ac:dyDescent="0.25">
      <c r="A8" s="10" t="s">
        <v>7</v>
      </c>
      <c r="B8" s="3">
        <v>3243</v>
      </c>
      <c r="C8" s="3">
        <v>1084</v>
      </c>
      <c r="D8" s="3">
        <f t="shared" si="0"/>
        <v>4327</v>
      </c>
      <c r="E8" s="3">
        <v>3275</v>
      </c>
      <c r="F8" s="3">
        <v>1406</v>
      </c>
      <c r="G8" s="3">
        <v>4681</v>
      </c>
      <c r="H8" s="4">
        <v>0.98674067221708284</v>
      </c>
      <c r="I8" s="4">
        <v>29.704797047970477</v>
      </c>
      <c r="J8" s="5">
        <v>8.1811878899930655</v>
      </c>
    </row>
    <row r="9" spans="1:10" x14ac:dyDescent="0.25">
      <c r="A9" s="6" t="s">
        <v>8</v>
      </c>
      <c r="B9" s="7">
        <v>2903</v>
      </c>
      <c r="C9" s="7">
        <v>3496</v>
      </c>
      <c r="D9" s="7">
        <f t="shared" si="0"/>
        <v>6399</v>
      </c>
      <c r="E9" s="7">
        <v>3012</v>
      </c>
      <c r="F9" s="7">
        <v>4035</v>
      </c>
      <c r="G9" s="7">
        <v>7047</v>
      </c>
      <c r="H9" s="8">
        <v>3.7547364795039617</v>
      </c>
      <c r="I9" s="8">
        <v>15.417620137299771</v>
      </c>
      <c r="J9" s="9">
        <v>10.126582278481013</v>
      </c>
    </row>
    <row r="10" spans="1:10" x14ac:dyDescent="0.25">
      <c r="A10" s="10" t="s">
        <v>71</v>
      </c>
      <c r="B10" s="3">
        <v>234</v>
      </c>
      <c r="C10" s="3">
        <v>62</v>
      </c>
      <c r="D10" s="3">
        <f t="shared" si="0"/>
        <v>296</v>
      </c>
      <c r="E10" s="3">
        <v>294</v>
      </c>
      <c r="F10" s="3">
        <v>74</v>
      </c>
      <c r="G10" s="3">
        <v>368</v>
      </c>
      <c r="H10" s="4">
        <v>25.641025641025639</v>
      </c>
      <c r="I10" s="4">
        <v>19.35483870967742</v>
      </c>
      <c r="J10" s="5">
        <v>24.324324324324326</v>
      </c>
    </row>
    <row r="11" spans="1:10" x14ac:dyDescent="0.25">
      <c r="A11" s="6" t="s">
        <v>9</v>
      </c>
      <c r="B11" s="7">
        <v>484</v>
      </c>
      <c r="C11" s="7">
        <v>65</v>
      </c>
      <c r="D11" s="7">
        <f t="shared" si="0"/>
        <v>549</v>
      </c>
      <c r="E11" s="7">
        <v>471</v>
      </c>
      <c r="F11" s="7">
        <v>59</v>
      </c>
      <c r="G11" s="7">
        <v>530</v>
      </c>
      <c r="H11" s="8">
        <v>-2.6859504132231407</v>
      </c>
      <c r="I11" s="8">
        <v>-9.2307692307692317</v>
      </c>
      <c r="J11" s="9">
        <v>-3.4608378870673953</v>
      </c>
    </row>
    <row r="12" spans="1:10" x14ac:dyDescent="0.25">
      <c r="A12" s="10" t="s">
        <v>10</v>
      </c>
      <c r="B12" s="3">
        <v>617</v>
      </c>
      <c r="C12" s="3">
        <v>21</v>
      </c>
      <c r="D12" s="3">
        <f t="shared" si="0"/>
        <v>638</v>
      </c>
      <c r="E12" s="3">
        <v>585</v>
      </c>
      <c r="F12" s="3">
        <v>18</v>
      </c>
      <c r="G12" s="3">
        <v>603</v>
      </c>
      <c r="H12" s="4">
        <v>-5.1863857374392222</v>
      </c>
      <c r="I12" s="4">
        <v>-14.285714285714285</v>
      </c>
      <c r="J12" s="5">
        <v>-5.4858934169279001</v>
      </c>
    </row>
    <row r="13" spans="1:10" x14ac:dyDescent="0.25">
      <c r="A13" s="6" t="s">
        <v>11</v>
      </c>
      <c r="B13" s="7">
        <v>1786</v>
      </c>
      <c r="C13" s="7">
        <v>394</v>
      </c>
      <c r="D13" s="7">
        <f t="shared" si="0"/>
        <v>2180</v>
      </c>
      <c r="E13" s="7">
        <v>2155</v>
      </c>
      <c r="F13" s="7">
        <v>494</v>
      </c>
      <c r="G13" s="7">
        <v>2649</v>
      </c>
      <c r="H13" s="8">
        <v>20.660694288913774</v>
      </c>
      <c r="I13" s="8">
        <v>25.380710659898476</v>
      </c>
      <c r="J13" s="9">
        <v>21.513761467889907</v>
      </c>
    </row>
    <row r="14" spans="1:10" x14ac:dyDescent="0.25">
      <c r="A14" s="10" t="s">
        <v>12</v>
      </c>
      <c r="B14" s="3">
        <v>1362</v>
      </c>
      <c r="C14" s="3">
        <v>151</v>
      </c>
      <c r="D14" s="3">
        <f t="shared" si="0"/>
        <v>1513</v>
      </c>
      <c r="E14" s="3">
        <v>1319</v>
      </c>
      <c r="F14" s="3">
        <v>109</v>
      </c>
      <c r="G14" s="3">
        <v>1428</v>
      </c>
      <c r="H14" s="4">
        <v>-3.1571218795888401</v>
      </c>
      <c r="I14" s="4">
        <v>-27.814569536423839</v>
      </c>
      <c r="J14" s="5">
        <v>-5.6179775280898872</v>
      </c>
    </row>
    <row r="15" spans="1:10" x14ac:dyDescent="0.25">
      <c r="A15" s="6" t="s">
        <v>13</v>
      </c>
      <c r="B15" s="7">
        <v>606</v>
      </c>
      <c r="C15" s="7">
        <v>13</v>
      </c>
      <c r="D15" s="7">
        <f t="shared" si="0"/>
        <v>619</v>
      </c>
      <c r="E15" s="7">
        <v>589</v>
      </c>
      <c r="F15" s="7">
        <v>4</v>
      </c>
      <c r="G15" s="7">
        <v>593</v>
      </c>
      <c r="H15" s="8">
        <v>-2.8052805280528053</v>
      </c>
      <c r="I15" s="8">
        <v>-69.230769230769226</v>
      </c>
      <c r="J15" s="9">
        <v>-4.2003231017770597</v>
      </c>
    </row>
    <row r="16" spans="1:10" x14ac:dyDescent="0.25">
      <c r="A16" s="10" t="s">
        <v>14</v>
      </c>
      <c r="B16" s="3">
        <v>1200</v>
      </c>
      <c r="C16" s="3">
        <v>149</v>
      </c>
      <c r="D16" s="3">
        <f t="shared" si="0"/>
        <v>1349</v>
      </c>
      <c r="E16" s="3">
        <v>1201</v>
      </c>
      <c r="F16" s="3">
        <v>155</v>
      </c>
      <c r="G16" s="3">
        <v>1356</v>
      </c>
      <c r="H16" s="4">
        <v>8.3333333333333343E-2</v>
      </c>
      <c r="I16" s="4">
        <v>4.0268456375838921</v>
      </c>
      <c r="J16" s="5">
        <v>0.51890289103039289</v>
      </c>
    </row>
    <row r="17" spans="1:10" x14ac:dyDescent="0.25">
      <c r="A17" s="6" t="s">
        <v>15</v>
      </c>
      <c r="B17" s="7">
        <v>144</v>
      </c>
      <c r="C17" s="7">
        <v>2</v>
      </c>
      <c r="D17" s="7">
        <f t="shared" si="0"/>
        <v>146</v>
      </c>
      <c r="E17" s="7">
        <v>184</v>
      </c>
      <c r="F17" s="7">
        <v>4</v>
      </c>
      <c r="G17" s="7">
        <v>188</v>
      </c>
      <c r="H17" s="8">
        <v>27.777777777777779</v>
      </c>
      <c r="I17" s="8">
        <v>100</v>
      </c>
      <c r="J17" s="9">
        <v>28.767123287671232</v>
      </c>
    </row>
    <row r="18" spans="1:10" x14ac:dyDescent="0.25">
      <c r="A18" s="10" t="s">
        <v>16</v>
      </c>
      <c r="B18" s="3">
        <v>160</v>
      </c>
      <c r="C18" s="3">
        <v>3</v>
      </c>
      <c r="D18" s="3">
        <f t="shared" si="0"/>
        <v>163</v>
      </c>
      <c r="E18" s="3">
        <v>164</v>
      </c>
      <c r="F18" s="3">
        <v>4</v>
      </c>
      <c r="G18" s="3">
        <v>168</v>
      </c>
      <c r="H18" s="4">
        <v>2.5</v>
      </c>
      <c r="I18" s="4">
        <v>33.333333333333329</v>
      </c>
      <c r="J18" s="5">
        <v>3.0674846625766872</v>
      </c>
    </row>
    <row r="19" spans="1:10" x14ac:dyDescent="0.25">
      <c r="A19" s="6" t="s">
        <v>17</v>
      </c>
      <c r="B19" s="7">
        <v>72</v>
      </c>
      <c r="C19" s="7">
        <v>4</v>
      </c>
      <c r="D19" s="7">
        <f t="shared" si="0"/>
        <v>76</v>
      </c>
      <c r="E19" s="7">
        <v>79</v>
      </c>
      <c r="F19" s="7">
        <v>10</v>
      </c>
      <c r="G19" s="7">
        <v>89</v>
      </c>
      <c r="H19" s="8">
        <v>9.7222222222222232</v>
      </c>
      <c r="I19" s="8">
        <v>150</v>
      </c>
      <c r="J19" s="9">
        <v>17.105263157894736</v>
      </c>
    </row>
    <row r="20" spans="1:10" x14ac:dyDescent="0.25">
      <c r="A20" s="10" t="s">
        <v>72</v>
      </c>
      <c r="B20" s="3">
        <v>0</v>
      </c>
      <c r="C20" s="3">
        <v>0</v>
      </c>
      <c r="D20" s="3">
        <f t="shared" si="0"/>
        <v>0</v>
      </c>
      <c r="E20" s="3">
        <v>0</v>
      </c>
      <c r="F20" s="3">
        <v>0</v>
      </c>
      <c r="G20" s="3">
        <v>0</v>
      </c>
      <c r="H20" s="4">
        <v>0</v>
      </c>
      <c r="I20" s="4">
        <v>0</v>
      </c>
      <c r="J20" s="5">
        <v>0</v>
      </c>
    </row>
    <row r="21" spans="1:10" x14ac:dyDescent="0.25">
      <c r="A21" s="6" t="s">
        <v>18</v>
      </c>
      <c r="B21" s="7">
        <v>76</v>
      </c>
      <c r="C21" s="7">
        <v>1</v>
      </c>
      <c r="D21" s="7">
        <f t="shared" si="0"/>
        <v>77</v>
      </c>
      <c r="E21" s="7">
        <v>79</v>
      </c>
      <c r="F21" s="7">
        <v>8</v>
      </c>
      <c r="G21" s="7">
        <v>87</v>
      </c>
      <c r="H21" s="8">
        <v>3.9473684210526314</v>
      </c>
      <c r="I21" s="8">
        <v>700</v>
      </c>
      <c r="J21" s="9">
        <v>12.987012987012985</v>
      </c>
    </row>
    <row r="22" spans="1:10" x14ac:dyDescent="0.25">
      <c r="A22" s="10" t="s">
        <v>19</v>
      </c>
      <c r="B22" s="3">
        <v>0</v>
      </c>
      <c r="C22" s="3">
        <v>0</v>
      </c>
      <c r="D22" s="3">
        <f t="shared" si="0"/>
        <v>0</v>
      </c>
      <c r="E22" s="3">
        <v>0</v>
      </c>
      <c r="F22" s="3">
        <v>0</v>
      </c>
      <c r="G22" s="3">
        <v>0</v>
      </c>
      <c r="H22" s="4">
        <v>0</v>
      </c>
      <c r="I22" s="4">
        <v>0</v>
      </c>
      <c r="J22" s="5">
        <v>0</v>
      </c>
    </row>
    <row r="23" spans="1:10" x14ac:dyDescent="0.25">
      <c r="A23" s="6" t="s">
        <v>20</v>
      </c>
      <c r="B23" s="7">
        <v>286</v>
      </c>
      <c r="C23" s="7">
        <v>4</v>
      </c>
      <c r="D23" s="7">
        <f t="shared" si="0"/>
        <v>290</v>
      </c>
      <c r="E23" s="7">
        <v>317</v>
      </c>
      <c r="F23" s="7">
        <v>4</v>
      </c>
      <c r="G23" s="7">
        <v>321</v>
      </c>
      <c r="H23" s="8">
        <v>10.839160839160838</v>
      </c>
      <c r="I23" s="8">
        <v>0</v>
      </c>
      <c r="J23" s="9">
        <v>10.689655172413794</v>
      </c>
    </row>
    <row r="24" spans="1:10" x14ac:dyDescent="0.25">
      <c r="A24" s="10" t="s">
        <v>21</v>
      </c>
      <c r="B24" s="3">
        <v>108</v>
      </c>
      <c r="C24" s="3">
        <v>0</v>
      </c>
      <c r="D24" s="3">
        <f t="shared" si="0"/>
        <v>108</v>
      </c>
      <c r="E24" s="3">
        <v>107</v>
      </c>
      <c r="F24" s="3">
        <v>1</v>
      </c>
      <c r="G24" s="3">
        <v>108</v>
      </c>
      <c r="H24" s="4">
        <v>-0.92592592592592582</v>
      </c>
      <c r="I24" s="4">
        <v>0</v>
      </c>
      <c r="J24" s="5">
        <v>0</v>
      </c>
    </row>
    <row r="25" spans="1:10" x14ac:dyDescent="0.25">
      <c r="A25" s="6" t="s">
        <v>22</v>
      </c>
      <c r="B25" s="7">
        <v>88</v>
      </c>
      <c r="C25" s="7">
        <v>17</v>
      </c>
      <c r="D25" s="7">
        <f t="shared" si="0"/>
        <v>105</v>
      </c>
      <c r="E25" s="7">
        <v>85</v>
      </c>
      <c r="F25" s="7">
        <v>28</v>
      </c>
      <c r="G25" s="7">
        <v>113</v>
      </c>
      <c r="H25" s="8">
        <v>-3.4090909090909087</v>
      </c>
      <c r="I25" s="8">
        <v>64.705882352941174</v>
      </c>
      <c r="J25" s="9">
        <v>7.6190476190476195</v>
      </c>
    </row>
    <row r="26" spans="1:10" x14ac:dyDescent="0.25">
      <c r="A26" s="10" t="s">
        <v>23</v>
      </c>
      <c r="B26" s="3">
        <v>62</v>
      </c>
      <c r="C26" s="3">
        <v>1</v>
      </c>
      <c r="D26" s="3">
        <f t="shared" si="0"/>
        <v>63</v>
      </c>
      <c r="E26" s="3">
        <v>60</v>
      </c>
      <c r="F26" s="3">
        <v>0</v>
      </c>
      <c r="G26" s="3">
        <v>60</v>
      </c>
      <c r="H26" s="4">
        <v>-3.225806451612903</v>
      </c>
      <c r="I26" s="4">
        <v>-100</v>
      </c>
      <c r="J26" s="5">
        <v>-4.7619047619047619</v>
      </c>
    </row>
    <row r="27" spans="1:10" x14ac:dyDescent="0.25">
      <c r="A27" s="6" t="s">
        <v>24</v>
      </c>
      <c r="B27" s="7">
        <v>0</v>
      </c>
      <c r="C27" s="7">
        <v>0</v>
      </c>
      <c r="D27" s="7">
        <f t="shared" si="0"/>
        <v>0</v>
      </c>
      <c r="E27" s="7">
        <v>0</v>
      </c>
      <c r="F27" s="7">
        <v>0</v>
      </c>
      <c r="G27" s="7">
        <v>0</v>
      </c>
      <c r="H27" s="8">
        <v>0</v>
      </c>
      <c r="I27" s="8">
        <v>0</v>
      </c>
      <c r="J27" s="9">
        <v>0</v>
      </c>
    </row>
    <row r="28" spans="1:10" x14ac:dyDescent="0.25">
      <c r="A28" s="10" t="s">
        <v>25</v>
      </c>
      <c r="B28" s="3">
        <v>273</v>
      </c>
      <c r="C28" s="3">
        <v>15</v>
      </c>
      <c r="D28" s="3">
        <f t="shared" si="0"/>
        <v>288</v>
      </c>
      <c r="E28" s="3">
        <v>267</v>
      </c>
      <c r="F28" s="3">
        <v>8</v>
      </c>
      <c r="G28" s="3">
        <v>275</v>
      </c>
      <c r="H28" s="4">
        <v>-2.197802197802198</v>
      </c>
      <c r="I28" s="4">
        <v>-46.666666666666664</v>
      </c>
      <c r="J28" s="5">
        <v>-4.5138888888888884</v>
      </c>
    </row>
    <row r="29" spans="1:10" x14ac:dyDescent="0.25">
      <c r="A29" s="6" t="s">
        <v>26</v>
      </c>
      <c r="B29" s="7">
        <v>895</v>
      </c>
      <c r="C29" s="7">
        <v>59</v>
      </c>
      <c r="D29" s="7">
        <f t="shared" si="0"/>
        <v>954</v>
      </c>
      <c r="E29" s="7">
        <v>913</v>
      </c>
      <c r="F29" s="7">
        <v>62</v>
      </c>
      <c r="G29" s="7">
        <v>975</v>
      </c>
      <c r="H29" s="8">
        <v>2.011173184357542</v>
      </c>
      <c r="I29" s="8">
        <v>5.0847457627118651</v>
      </c>
      <c r="J29" s="9">
        <v>2.2012578616352201</v>
      </c>
    </row>
    <row r="30" spans="1:10" x14ac:dyDescent="0.25">
      <c r="A30" s="10" t="s">
        <v>27</v>
      </c>
      <c r="B30" s="3">
        <v>399</v>
      </c>
      <c r="C30" s="3">
        <v>17</v>
      </c>
      <c r="D30" s="3">
        <f t="shared" si="0"/>
        <v>416</v>
      </c>
      <c r="E30" s="3">
        <v>410</v>
      </c>
      <c r="F30" s="3">
        <v>36</v>
      </c>
      <c r="G30" s="3">
        <v>446</v>
      </c>
      <c r="H30" s="4">
        <v>2.7568922305764412</v>
      </c>
      <c r="I30" s="4">
        <v>111.76470588235294</v>
      </c>
      <c r="J30" s="5">
        <v>7.2115384615384608</v>
      </c>
    </row>
    <row r="31" spans="1:10" x14ac:dyDescent="0.25">
      <c r="A31" s="6" t="s">
        <v>64</v>
      </c>
      <c r="B31" s="7">
        <v>213</v>
      </c>
      <c r="C31" s="7">
        <v>1</v>
      </c>
      <c r="D31" s="7">
        <f t="shared" si="0"/>
        <v>214</v>
      </c>
      <c r="E31" s="7">
        <v>200</v>
      </c>
      <c r="F31" s="7">
        <v>1</v>
      </c>
      <c r="G31" s="7">
        <v>201</v>
      </c>
      <c r="H31" s="8">
        <v>-6.103286384976526</v>
      </c>
      <c r="I31" s="8">
        <v>0</v>
      </c>
      <c r="J31" s="9">
        <v>-6.0747663551401869</v>
      </c>
    </row>
    <row r="32" spans="1:10" x14ac:dyDescent="0.25">
      <c r="A32" s="10" t="s">
        <v>73</v>
      </c>
      <c r="B32" s="3">
        <v>0</v>
      </c>
      <c r="C32" s="3">
        <v>43</v>
      </c>
      <c r="D32" s="3">
        <f t="shared" si="0"/>
        <v>43</v>
      </c>
      <c r="E32" s="3">
        <v>0</v>
      </c>
      <c r="F32" s="3">
        <v>52</v>
      </c>
      <c r="G32" s="3">
        <v>52</v>
      </c>
      <c r="H32" s="4">
        <v>0</v>
      </c>
      <c r="I32" s="4">
        <v>20.930232558139537</v>
      </c>
      <c r="J32" s="5">
        <v>20.930232558139537</v>
      </c>
    </row>
    <row r="33" spans="1:10" x14ac:dyDescent="0.25">
      <c r="A33" s="6" t="s">
        <v>60</v>
      </c>
      <c r="B33" s="7">
        <v>72</v>
      </c>
      <c r="C33" s="7">
        <v>0</v>
      </c>
      <c r="D33" s="7">
        <f t="shared" si="0"/>
        <v>72</v>
      </c>
      <c r="E33" s="7">
        <v>20</v>
      </c>
      <c r="F33" s="7">
        <v>0</v>
      </c>
      <c r="G33" s="7">
        <v>20</v>
      </c>
      <c r="H33" s="8">
        <v>-72.222222222222214</v>
      </c>
      <c r="I33" s="8">
        <v>0</v>
      </c>
      <c r="J33" s="9">
        <v>-72.222222222222214</v>
      </c>
    </row>
    <row r="34" spans="1:10" x14ac:dyDescent="0.25">
      <c r="A34" s="10" t="s">
        <v>28</v>
      </c>
      <c r="B34" s="3">
        <v>549</v>
      </c>
      <c r="C34" s="3">
        <v>96</v>
      </c>
      <c r="D34" s="3">
        <f t="shared" si="0"/>
        <v>645</v>
      </c>
      <c r="E34" s="3">
        <v>60</v>
      </c>
      <c r="F34" s="3">
        <v>0</v>
      </c>
      <c r="G34" s="3">
        <v>60</v>
      </c>
      <c r="H34" s="4">
        <v>-89.071038251366119</v>
      </c>
      <c r="I34" s="4">
        <v>-100</v>
      </c>
      <c r="J34" s="5">
        <v>-90.697674418604649</v>
      </c>
    </row>
    <row r="35" spans="1:10" x14ac:dyDescent="0.25">
      <c r="A35" s="6" t="s">
        <v>59</v>
      </c>
      <c r="B35" s="7">
        <v>170</v>
      </c>
      <c r="C35" s="7">
        <v>0</v>
      </c>
      <c r="D35" s="7">
        <f t="shared" si="0"/>
        <v>170</v>
      </c>
      <c r="E35" s="7">
        <v>170</v>
      </c>
      <c r="F35" s="7">
        <v>2</v>
      </c>
      <c r="G35" s="7">
        <v>172</v>
      </c>
      <c r="H35" s="8">
        <v>0</v>
      </c>
      <c r="I35" s="8">
        <v>0</v>
      </c>
      <c r="J35" s="9">
        <v>1.1764705882352942</v>
      </c>
    </row>
    <row r="36" spans="1:10" x14ac:dyDescent="0.25">
      <c r="A36" s="10" t="s">
        <v>29</v>
      </c>
      <c r="B36" s="3">
        <v>42</v>
      </c>
      <c r="C36" s="3">
        <v>2</v>
      </c>
      <c r="D36" s="3">
        <f t="shared" si="0"/>
        <v>44</v>
      </c>
      <c r="E36" s="3">
        <v>35</v>
      </c>
      <c r="F36" s="3">
        <v>7</v>
      </c>
      <c r="G36" s="3">
        <v>42</v>
      </c>
      <c r="H36" s="4">
        <v>-16.666666666666664</v>
      </c>
      <c r="I36" s="4">
        <v>250</v>
      </c>
      <c r="J36" s="5">
        <v>-4.5454545454545459</v>
      </c>
    </row>
    <row r="37" spans="1:10" x14ac:dyDescent="0.25">
      <c r="A37" s="6" t="s">
        <v>30</v>
      </c>
      <c r="B37" s="7">
        <v>108</v>
      </c>
      <c r="C37" s="7">
        <v>3</v>
      </c>
      <c r="D37" s="7">
        <f t="shared" si="0"/>
        <v>111</v>
      </c>
      <c r="E37" s="7">
        <v>108</v>
      </c>
      <c r="F37" s="7">
        <v>1</v>
      </c>
      <c r="G37" s="7">
        <v>109</v>
      </c>
      <c r="H37" s="8">
        <v>0</v>
      </c>
      <c r="I37" s="8">
        <v>-66.666666666666657</v>
      </c>
      <c r="J37" s="9">
        <v>-1.8018018018018018</v>
      </c>
    </row>
    <row r="38" spans="1:10" x14ac:dyDescent="0.25">
      <c r="A38" s="10" t="s">
        <v>37</v>
      </c>
      <c r="B38" s="3">
        <v>241</v>
      </c>
      <c r="C38" s="3">
        <v>2</v>
      </c>
      <c r="D38" s="3">
        <f t="shared" si="0"/>
        <v>243</v>
      </c>
      <c r="E38" s="3">
        <v>202</v>
      </c>
      <c r="F38" s="3">
        <v>3</v>
      </c>
      <c r="G38" s="3">
        <v>205</v>
      </c>
      <c r="H38" s="4">
        <v>-16.182572614107883</v>
      </c>
      <c r="I38" s="4">
        <v>50</v>
      </c>
      <c r="J38" s="5">
        <v>-15.637860082304528</v>
      </c>
    </row>
    <row r="39" spans="1:10" x14ac:dyDescent="0.25">
      <c r="A39" s="6" t="s">
        <v>31</v>
      </c>
      <c r="B39" s="7">
        <v>292</v>
      </c>
      <c r="C39" s="7">
        <v>0</v>
      </c>
      <c r="D39" s="7">
        <f t="shared" si="0"/>
        <v>292</v>
      </c>
      <c r="E39" s="7">
        <v>324</v>
      </c>
      <c r="F39" s="7">
        <v>0</v>
      </c>
      <c r="G39" s="7">
        <v>324</v>
      </c>
      <c r="H39" s="8">
        <v>10.95890410958904</v>
      </c>
      <c r="I39" s="8">
        <v>0</v>
      </c>
      <c r="J39" s="9">
        <v>10.95890410958904</v>
      </c>
    </row>
    <row r="40" spans="1:10" x14ac:dyDescent="0.25">
      <c r="A40" s="10" t="s">
        <v>32</v>
      </c>
      <c r="B40" s="3">
        <v>52</v>
      </c>
      <c r="C40" s="3">
        <v>0</v>
      </c>
      <c r="D40" s="3">
        <f t="shared" si="0"/>
        <v>52</v>
      </c>
      <c r="E40" s="3">
        <v>44</v>
      </c>
      <c r="F40" s="3">
        <v>3</v>
      </c>
      <c r="G40" s="3">
        <v>47</v>
      </c>
      <c r="H40" s="4">
        <v>-15.384615384615385</v>
      </c>
      <c r="I40" s="4">
        <v>0</v>
      </c>
      <c r="J40" s="5">
        <v>-9.6153846153846168</v>
      </c>
    </row>
    <row r="41" spans="1:10" x14ac:dyDescent="0.25">
      <c r="A41" s="6" t="s">
        <v>33</v>
      </c>
      <c r="B41" s="7">
        <v>980</v>
      </c>
      <c r="C41" s="7">
        <v>202</v>
      </c>
      <c r="D41" s="7">
        <f t="shared" si="0"/>
        <v>1182</v>
      </c>
      <c r="E41" s="7">
        <v>1033</v>
      </c>
      <c r="F41" s="7">
        <v>276</v>
      </c>
      <c r="G41" s="7">
        <v>1309</v>
      </c>
      <c r="H41" s="8">
        <v>5.4081632653061229</v>
      </c>
      <c r="I41" s="8">
        <v>36.633663366336634</v>
      </c>
      <c r="J41" s="9">
        <v>10.744500846023689</v>
      </c>
    </row>
    <row r="42" spans="1:10" x14ac:dyDescent="0.25">
      <c r="A42" s="10" t="s">
        <v>34</v>
      </c>
      <c r="B42" s="3">
        <v>0</v>
      </c>
      <c r="C42" s="3">
        <v>1</v>
      </c>
      <c r="D42" s="3">
        <f t="shared" si="0"/>
        <v>1</v>
      </c>
      <c r="E42" s="3">
        <v>0</v>
      </c>
      <c r="F42" s="3">
        <v>0</v>
      </c>
      <c r="G42" s="3">
        <v>0</v>
      </c>
      <c r="H42" s="4">
        <v>0</v>
      </c>
      <c r="I42" s="4">
        <v>-100</v>
      </c>
      <c r="J42" s="5">
        <v>-100</v>
      </c>
    </row>
    <row r="43" spans="1:10" x14ac:dyDescent="0.25">
      <c r="A43" s="6" t="s">
        <v>35</v>
      </c>
      <c r="B43" s="7">
        <v>452</v>
      </c>
      <c r="C43" s="7">
        <v>68</v>
      </c>
      <c r="D43" s="7">
        <f t="shared" si="0"/>
        <v>520</v>
      </c>
      <c r="E43" s="7">
        <v>430</v>
      </c>
      <c r="F43" s="7">
        <v>104</v>
      </c>
      <c r="G43" s="7">
        <v>534</v>
      </c>
      <c r="H43" s="42">
        <v>-4.8672566371681416</v>
      </c>
      <c r="I43" s="8">
        <v>52.941176470588239</v>
      </c>
      <c r="J43" s="9">
        <v>2.6923076923076925</v>
      </c>
    </row>
    <row r="44" spans="1:10" x14ac:dyDescent="0.25">
      <c r="A44" s="10" t="s">
        <v>36</v>
      </c>
      <c r="B44" s="3">
        <v>410</v>
      </c>
      <c r="C44" s="3">
        <v>4</v>
      </c>
      <c r="D44" s="3">
        <f t="shared" si="0"/>
        <v>414</v>
      </c>
      <c r="E44" s="3">
        <v>383</v>
      </c>
      <c r="F44" s="3">
        <v>3</v>
      </c>
      <c r="G44" s="3">
        <v>386</v>
      </c>
      <c r="H44" s="4">
        <v>-6.5853658536585371</v>
      </c>
      <c r="I44" s="4">
        <v>-25</v>
      </c>
      <c r="J44" s="5">
        <v>-6.7632850241545892</v>
      </c>
    </row>
    <row r="45" spans="1:10" x14ac:dyDescent="0.25">
      <c r="A45" s="6" t="s">
        <v>65</v>
      </c>
      <c r="B45" s="7">
        <v>360</v>
      </c>
      <c r="C45" s="7">
        <v>0</v>
      </c>
      <c r="D45" s="7">
        <f t="shared" si="0"/>
        <v>360</v>
      </c>
      <c r="E45" s="7">
        <v>381</v>
      </c>
      <c r="F45" s="7">
        <v>4</v>
      </c>
      <c r="G45" s="7">
        <v>385</v>
      </c>
      <c r="H45" s="8">
        <v>5.833333333333333</v>
      </c>
      <c r="I45" s="8">
        <v>0</v>
      </c>
      <c r="J45" s="9">
        <v>6.9444444444444446</v>
      </c>
    </row>
    <row r="46" spans="1:10" x14ac:dyDescent="0.25">
      <c r="A46" s="10" t="s">
        <v>66</v>
      </c>
      <c r="B46" s="3">
        <v>210</v>
      </c>
      <c r="C46" s="3">
        <v>1</v>
      </c>
      <c r="D46" s="3">
        <f t="shared" si="0"/>
        <v>211</v>
      </c>
      <c r="E46" s="3">
        <v>229</v>
      </c>
      <c r="F46" s="3">
        <v>2</v>
      </c>
      <c r="G46" s="3">
        <v>231</v>
      </c>
      <c r="H46" s="4">
        <v>9.0476190476190474</v>
      </c>
      <c r="I46" s="4">
        <v>100</v>
      </c>
      <c r="J46" s="5">
        <v>9.4786729857819907</v>
      </c>
    </row>
    <row r="47" spans="1:10" x14ac:dyDescent="0.25">
      <c r="A47" s="6" t="s">
        <v>38</v>
      </c>
      <c r="B47" s="7">
        <v>492</v>
      </c>
      <c r="C47" s="7">
        <v>8</v>
      </c>
      <c r="D47" s="7">
        <f t="shared" si="0"/>
        <v>500</v>
      </c>
      <c r="E47" s="7">
        <v>542</v>
      </c>
      <c r="F47" s="7">
        <v>9</v>
      </c>
      <c r="G47" s="7">
        <v>551</v>
      </c>
      <c r="H47" s="8">
        <v>10.16260162601626</v>
      </c>
      <c r="I47" s="8">
        <v>12.5</v>
      </c>
      <c r="J47" s="9">
        <v>10.199999999999999</v>
      </c>
    </row>
    <row r="48" spans="1:10" x14ac:dyDescent="0.25">
      <c r="A48" s="10" t="s">
        <v>67</v>
      </c>
      <c r="B48" s="3">
        <v>536</v>
      </c>
      <c r="C48" s="3">
        <v>0</v>
      </c>
      <c r="D48" s="3">
        <f t="shared" si="0"/>
        <v>536</v>
      </c>
      <c r="E48" s="3">
        <v>589</v>
      </c>
      <c r="F48" s="3">
        <v>3</v>
      </c>
      <c r="G48" s="3">
        <v>592</v>
      </c>
      <c r="H48" s="4">
        <v>9.8880597014925371</v>
      </c>
      <c r="I48" s="4">
        <v>0</v>
      </c>
      <c r="J48" s="5">
        <v>10.44776119402985</v>
      </c>
    </row>
    <row r="49" spans="1:10" x14ac:dyDescent="0.25">
      <c r="A49" s="6" t="s">
        <v>39</v>
      </c>
      <c r="B49" s="7">
        <v>639</v>
      </c>
      <c r="C49" s="7">
        <v>66</v>
      </c>
      <c r="D49" s="7">
        <f t="shared" si="0"/>
        <v>705</v>
      </c>
      <c r="E49" s="7">
        <v>715</v>
      </c>
      <c r="F49" s="7">
        <v>90</v>
      </c>
      <c r="G49" s="7">
        <v>805</v>
      </c>
      <c r="H49" s="8">
        <v>11.893583724569639</v>
      </c>
      <c r="I49" s="8">
        <v>36.363636363636367</v>
      </c>
      <c r="J49" s="9">
        <v>14.184397163120568</v>
      </c>
    </row>
    <row r="50" spans="1:10" x14ac:dyDescent="0.25">
      <c r="A50" s="10" t="s">
        <v>40</v>
      </c>
      <c r="B50" s="3">
        <v>40</v>
      </c>
      <c r="C50" s="3">
        <v>0</v>
      </c>
      <c r="D50" s="3">
        <f t="shared" si="0"/>
        <v>40</v>
      </c>
      <c r="E50" s="3">
        <v>28</v>
      </c>
      <c r="F50" s="3">
        <v>0</v>
      </c>
      <c r="G50" s="3">
        <v>28</v>
      </c>
      <c r="H50" s="4">
        <v>-30</v>
      </c>
      <c r="I50" s="4">
        <v>0</v>
      </c>
      <c r="J50" s="5">
        <v>-30</v>
      </c>
    </row>
    <row r="51" spans="1:10" x14ac:dyDescent="0.25">
      <c r="A51" s="6" t="s">
        <v>41</v>
      </c>
      <c r="B51" s="7">
        <v>59</v>
      </c>
      <c r="C51" s="7">
        <v>0</v>
      </c>
      <c r="D51" s="7">
        <f t="shared" si="0"/>
        <v>59</v>
      </c>
      <c r="E51" s="7">
        <v>56</v>
      </c>
      <c r="F51" s="7">
        <v>0</v>
      </c>
      <c r="G51" s="7">
        <v>56</v>
      </c>
      <c r="H51" s="8">
        <v>-5.0847457627118651</v>
      </c>
      <c r="I51" s="8">
        <v>0</v>
      </c>
      <c r="J51" s="9">
        <v>-5.0847457627118651</v>
      </c>
    </row>
    <row r="52" spans="1:10" x14ac:dyDescent="0.25">
      <c r="A52" s="10" t="s">
        <v>42</v>
      </c>
      <c r="B52" s="3">
        <v>226</v>
      </c>
      <c r="C52" s="3">
        <v>4</v>
      </c>
      <c r="D52" s="3">
        <f t="shared" si="0"/>
        <v>230</v>
      </c>
      <c r="E52" s="3">
        <v>219</v>
      </c>
      <c r="F52" s="3">
        <v>6</v>
      </c>
      <c r="G52" s="3">
        <v>225</v>
      </c>
      <c r="H52" s="4">
        <v>-3.0973451327433628</v>
      </c>
      <c r="I52" s="4">
        <v>50</v>
      </c>
      <c r="J52" s="5">
        <v>-2.1739130434782608</v>
      </c>
    </row>
    <row r="53" spans="1:10" x14ac:dyDescent="0.25">
      <c r="A53" s="6" t="s">
        <v>68</v>
      </c>
      <c r="B53" s="7">
        <v>391</v>
      </c>
      <c r="C53" s="7">
        <v>19</v>
      </c>
      <c r="D53" s="7">
        <f t="shared" si="0"/>
        <v>410</v>
      </c>
      <c r="E53" s="7">
        <v>402</v>
      </c>
      <c r="F53" s="7">
        <v>14</v>
      </c>
      <c r="G53" s="7">
        <v>416</v>
      </c>
      <c r="H53" s="8">
        <v>2.8132992327365729</v>
      </c>
      <c r="I53" s="8">
        <v>-26.315789473684209</v>
      </c>
      <c r="J53" s="9">
        <v>1.4634146341463417</v>
      </c>
    </row>
    <row r="54" spans="1:10" x14ac:dyDescent="0.25">
      <c r="A54" s="10" t="s">
        <v>43</v>
      </c>
      <c r="B54" s="3">
        <v>204</v>
      </c>
      <c r="C54" s="3">
        <v>0</v>
      </c>
      <c r="D54" s="3">
        <f t="shared" si="0"/>
        <v>204</v>
      </c>
      <c r="E54" s="3">
        <v>180</v>
      </c>
      <c r="F54" s="3">
        <v>0</v>
      </c>
      <c r="G54" s="3">
        <v>180</v>
      </c>
      <c r="H54" s="4">
        <v>-11.76470588235294</v>
      </c>
      <c r="I54" s="4">
        <v>0</v>
      </c>
      <c r="J54" s="5">
        <v>-11.76470588235294</v>
      </c>
    </row>
    <row r="55" spans="1:10" x14ac:dyDescent="0.25">
      <c r="A55" s="6" t="s">
        <v>61</v>
      </c>
      <c r="B55" s="7">
        <v>19</v>
      </c>
      <c r="C55" s="7">
        <v>7</v>
      </c>
      <c r="D55" s="7">
        <f t="shared" si="0"/>
        <v>26</v>
      </c>
      <c r="E55" s="7">
        <v>18</v>
      </c>
      <c r="F55" s="7">
        <v>4</v>
      </c>
      <c r="G55" s="7">
        <v>22</v>
      </c>
      <c r="H55" s="8">
        <v>-5.2631578947368416</v>
      </c>
      <c r="I55" s="8">
        <v>-42.857142857142854</v>
      </c>
      <c r="J55" s="9">
        <v>-15.384615384615385</v>
      </c>
    </row>
    <row r="56" spans="1:10" x14ac:dyDescent="0.25">
      <c r="A56" s="10" t="s">
        <v>44</v>
      </c>
      <c r="B56" s="3">
        <v>72</v>
      </c>
      <c r="C56" s="3">
        <v>2</v>
      </c>
      <c r="D56" s="3">
        <f t="shared" si="0"/>
        <v>74</v>
      </c>
      <c r="E56" s="3">
        <v>82</v>
      </c>
      <c r="F56" s="3">
        <v>2</v>
      </c>
      <c r="G56" s="3">
        <v>84</v>
      </c>
      <c r="H56" s="4">
        <v>13.888888888888889</v>
      </c>
      <c r="I56" s="4">
        <v>0</v>
      </c>
      <c r="J56" s="5">
        <v>13.513513513513514</v>
      </c>
    </row>
    <row r="57" spans="1:10" x14ac:dyDescent="0.25">
      <c r="A57" s="6" t="s">
        <v>45</v>
      </c>
      <c r="B57" s="7">
        <v>0</v>
      </c>
      <c r="C57" s="7">
        <v>0</v>
      </c>
      <c r="D57" s="7">
        <f t="shared" si="0"/>
        <v>0</v>
      </c>
      <c r="E57" s="7">
        <v>0</v>
      </c>
      <c r="F57" s="7">
        <v>0</v>
      </c>
      <c r="G57" s="7">
        <v>0</v>
      </c>
      <c r="H57" s="8">
        <v>0</v>
      </c>
      <c r="I57" s="8">
        <v>0</v>
      </c>
      <c r="J57" s="9">
        <v>0</v>
      </c>
    </row>
    <row r="58" spans="1:10" x14ac:dyDescent="0.25">
      <c r="A58" s="10" t="s">
        <v>46</v>
      </c>
      <c r="B58" s="3">
        <v>782</v>
      </c>
      <c r="C58" s="3">
        <v>4</v>
      </c>
      <c r="D58" s="3">
        <f t="shared" si="0"/>
        <v>786</v>
      </c>
      <c r="E58" s="3">
        <v>818</v>
      </c>
      <c r="F58" s="3">
        <v>2</v>
      </c>
      <c r="G58" s="3">
        <v>820</v>
      </c>
      <c r="H58" s="4">
        <v>4.6035805626598467</v>
      </c>
      <c r="I58" s="4">
        <v>-50</v>
      </c>
      <c r="J58" s="5">
        <v>4.3256997455470731</v>
      </c>
    </row>
    <row r="59" spans="1:10" x14ac:dyDescent="0.25">
      <c r="A59" s="6" t="s">
        <v>74</v>
      </c>
      <c r="B59" s="7">
        <v>40</v>
      </c>
      <c r="C59" s="7">
        <v>5</v>
      </c>
      <c r="D59" s="7">
        <f t="shared" si="0"/>
        <v>45</v>
      </c>
      <c r="E59" s="7">
        <v>41</v>
      </c>
      <c r="F59" s="7">
        <v>14</v>
      </c>
      <c r="G59" s="7">
        <v>55</v>
      </c>
      <c r="H59" s="8">
        <v>2.5</v>
      </c>
      <c r="I59" s="8">
        <v>180</v>
      </c>
      <c r="J59" s="9">
        <v>22.222222222222221</v>
      </c>
    </row>
    <row r="60" spans="1:10" x14ac:dyDescent="0.25">
      <c r="A60" s="10" t="s">
        <v>75</v>
      </c>
      <c r="B60" s="3">
        <v>20</v>
      </c>
      <c r="C60" s="3">
        <v>25</v>
      </c>
      <c r="D60" s="3">
        <f t="shared" si="0"/>
        <v>45</v>
      </c>
      <c r="E60" s="3">
        <v>24</v>
      </c>
      <c r="F60" s="3">
        <v>34</v>
      </c>
      <c r="G60" s="3">
        <v>58</v>
      </c>
      <c r="H60" s="4">
        <v>20</v>
      </c>
      <c r="I60" s="4">
        <v>36</v>
      </c>
      <c r="J60" s="5">
        <v>28.888888888888886</v>
      </c>
    </row>
    <row r="61" spans="1:10" x14ac:dyDescent="0.25">
      <c r="A61" s="11" t="s">
        <v>47</v>
      </c>
      <c r="B61" s="22">
        <f>+B62-SUM(B6+B10+B20+B32+B59+B60+B5)</f>
        <v>27302</v>
      </c>
      <c r="C61" s="22">
        <f t="shared" ref="C61:G61" si="1">+C62-SUM(C6+C10+C20+C32+C59+C60+C5)</f>
        <v>7148</v>
      </c>
      <c r="D61" s="22">
        <f t="shared" si="1"/>
        <v>34450</v>
      </c>
      <c r="E61" s="22">
        <f t="shared" si="1"/>
        <v>27447</v>
      </c>
      <c r="F61" s="22">
        <f t="shared" si="1"/>
        <v>8743</v>
      </c>
      <c r="G61" s="22">
        <f t="shared" si="1"/>
        <v>36190</v>
      </c>
      <c r="H61" s="23">
        <f>+IFERROR(((E61-B61)/B61)*100,0)</f>
        <v>0.53109662295802507</v>
      </c>
      <c r="I61" s="23">
        <f t="shared" ref="I61:J61" si="2">+IFERROR(((F61-C61)/C61)*100,0)</f>
        <v>22.31393396754337</v>
      </c>
      <c r="J61" s="23">
        <f t="shared" si="2"/>
        <v>5.0507982583454281</v>
      </c>
    </row>
    <row r="62" spans="1:10" x14ac:dyDescent="0.25">
      <c r="A62" s="14" t="s">
        <v>48</v>
      </c>
      <c r="B62" s="24">
        <f>SUM(B4:B60)</f>
        <v>44506</v>
      </c>
      <c r="C62" s="24">
        <f t="shared" ref="C62:G62" si="3">SUM(C4:C60)</f>
        <v>45374</v>
      </c>
      <c r="D62" s="24">
        <f t="shared" si="3"/>
        <v>89880</v>
      </c>
      <c r="E62" s="24">
        <f t="shared" si="3"/>
        <v>44925</v>
      </c>
      <c r="F62" s="24">
        <f t="shared" si="3"/>
        <v>50719</v>
      </c>
      <c r="G62" s="24">
        <f t="shared" si="3"/>
        <v>95644</v>
      </c>
      <c r="H62" s="25">
        <f>+IFERROR(((E62-B62)/B62)*100,0)</f>
        <v>0.9414460971554397</v>
      </c>
      <c r="I62" s="25">
        <f t="shared" ref="I62" si="4">+IFERROR(((F62-C62)/C62)*100,0)</f>
        <v>11.779873936615683</v>
      </c>
      <c r="J62" s="25">
        <f t="shared" ref="J62" si="5">+IFERROR(((G62-D62)/D62)*100,0)</f>
        <v>6.4129951045838895</v>
      </c>
    </row>
    <row r="63" spans="1:10" x14ac:dyDescent="0.25">
      <c r="A63" s="26"/>
      <c r="B63" s="27"/>
      <c r="C63" s="27"/>
      <c r="D63" s="27"/>
      <c r="E63" s="27"/>
      <c r="F63" s="27"/>
      <c r="G63" s="27"/>
      <c r="H63" s="27"/>
      <c r="I63" s="27"/>
      <c r="J63" s="28"/>
    </row>
    <row r="64" spans="1:10" x14ac:dyDescent="0.25">
      <c r="A64" s="26"/>
      <c r="B64" s="27"/>
      <c r="C64" s="27"/>
      <c r="D64" s="27"/>
      <c r="E64" s="27"/>
      <c r="F64" s="27"/>
      <c r="G64" s="27"/>
      <c r="H64" s="27"/>
      <c r="I64" s="27"/>
      <c r="J64" s="28"/>
    </row>
    <row r="65" spans="1:10" ht="15.75" thickBot="1" x14ac:dyDescent="0.3">
      <c r="A65" s="29"/>
      <c r="B65" s="30"/>
      <c r="C65" s="30"/>
      <c r="D65" s="30"/>
      <c r="E65" s="30"/>
      <c r="F65" s="30"/>
      <c r="G65" s="30"/>
      <c r="H65" s="30"/>
      <c r="I65" s="30"/>
      <c r="J65" s="31"/>
    </row>
    <row r="66" spans="1:10" ht="50.25" customHeight="1" x14ac:dyDescent="0.25">
      <c r="A66" s="61" t="s">
        <v>62</v>
      </c>
      <c r="B66" s="61"/>
      <c r="C66" s="61"/>
      <c r="D66" s="61"/>
      <c r="E66" s="61"/>
      <c r="F66" s="61"/>
      <c r="G66" s="61"/>
      <c r="H66" s="61"/>
      <c r="I66" s="61"/>
      <c r="J66" s="61"/>
    </row>
    <row r="67" spans="1:10" x14ac:dyDescent="0.25">
      <c r="A67" s="40" t="s">
        <v>63</v>
      </c>
    </row>
  </sheetData>
  <mergeCells count="6">
    <mergeCell ref="A66:J66"/>
    <mergeCell ref="A1:J1"/>
    <mergeCell ref="A2:A3"/>
    <mergeCell ref="B2:D2"/>
    <mergeCell ref="E2:G2"/>
    <mergeCell ref="H2:J2"/>
  </mergeCells>
  <conditionalFormatting sqref="H8:J46">
    <cfRule type="cellIs" dxfId="27" priority="3" operator="equal">
      <formula>0</formula>
    </cfRule>
  </conditionalFormatting>
  <conditionalFormatting sqref="H4:J5">
    <cfRule type="cellIs" dxfId="26" priority="7" operator="equal">
      <formula>0</formula>
    </cfRule>
  </conditionalFormatting>
  <conditionalFormatting sqref="B4:G5 D7 D9 D11 D13 D15 D17 D19 D21 D23 D25 D27 D29 D31 D33 D35 D37 D39 D41 D43 D45 D47 D49 D51 D53 D55 D57 D59">
    <cfRule type="cellIs" dxfId="25" priority="8" operator="equal">
      <formula>0</formula>
    </cfRule>
  </conditionalFormatting>
  <conditionalFormatting sqref="B6:G6 B7:C7 E7:G7 D8 D10 D12 D14 D16 D18 D20 D22 D24 D26 D28 D30 D32 D34 D36 D38 D40 D42 D44 D46 D48 D50 D52 D54 D56 D58 D60">
    <cfRule type="cellIs" dxfId="24" priority="6" operator="equal">
      <formula>0</formula>
    </cfRule>
  </conditionalFormatting>
  <conditionalFormatting sqref="H6:J7">
    <cfRule type="cellIs" dxfId="23" priority="5" operator="equal">
      <formula>0</formula>
    </cfRule>
  </conditionalFormatting>
  <conditionalFormatting sqref="B8:C46 E8:G46">
    <cfRule type="cellIs" dxfId="22" priority="4" operator="equal">
      <formula>0</formula>
    </cfRule>
  </conditionalFormatting>
  <conditionalFormatting sqref="H47:J60">
    <cfRule type="cellIs" dxfId="21" priority="1" operator="equal">
      <formula>0</formula>
    </cfRule>
  </conditionalFormatting>
  <conditionalFormatting sqref="B47:C60 E47:G60">
    <cfRule type="cellIs" dxfId="20" priority="2"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3" orientation="portrait" verticalDpi="597"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71"/>
  <sheetViews>
    <sheetView topLeftCell="A20" zoomScale="80" zoomScaleNormal="80" workbookViewId="0">
      <selection activeCell="B4" sqref="B4:J60"/>
    </sheetView>
  </sheetViews>
  <sheetFormatPr defaultRowHeight="15" x14ac:dyDescent="0.25"/>
  <cols>
    <col min="1" max="1" width="34" bestFit="1" customWidth="1"/>
    <col min="2" max="10" width="14.28515625" customWidth="1"/>
  </cols>
  <sheetData>
    <row r="1" spans="1:10" ht="18" customHeight="1" x14ac:dyDescent="0.25">
      <c r="A1" s="62" t="s">
        <v>57</v>
      </c>
      <c r="B1" s="63"/>
      <c r="C1" s="63"/>
      <c r="D1" s="63"/>
      <c r="E1" s="63"/>
      <c r="F1" s="63"/>
      <c r="G1" s="63"/>
      <c r="H1" s="63"/>
      <c r="I1" s="63"/>
      <c r="J1" s="64"/>
    </row>
    <row r="2" spans="1:10" ht="30" customHeight="1" x14ac:dyDescent="0.25">
      <c r="A2" s="77" t="s">
        <v>1</v>
      </c>
      <c r="B2" s="68" t="s">
        <v>79</v>
      </c>
      <c r="C2" s="68"/>
      <c r="D2" s="68"/>
      <c r="E2" s="68" t="s">
        <v>77</v>
      </c>
      <c r="F2" s="68"/>
      <c r="G2" s="68"/>
      <c r="H2" s="69" t="s">
        <v>78</v>
      </c>
      <c r="I2" s="69"/>
      <c r="J2" s="70"/>
    </row>
    <row r="3" spans="1:10" x14ac:dyDescent="0.25">
      <c r="A3" s="78"/>
      <c r="B3" s="1" t="s">
        <v>2</v>
      </c>
      <c r="C3" s="1" t="s">
        <v>3</v>
      </c>
      <c r="D3" s="1" t="s">
        <v>4</v>
      </c>
      <c r="E3" s="1" t="s">
        <v>2</v>
      </c>
      <c r="F3" s="1" t="s">
        <v>3</v>
      </c>
      <c r="G3" s="1" t="s">
        <v>4</v>
      </c>
      <c r="H3" s="1" t="s">
        <v>2</v>
      </c>
      <c r="I3" s="1" t="s">
        <v>3</v>
      </c>
      <c r="J3" s="2" t="s">
        <v>4</v>
      </c>
    </row>
    <row r="4" spans="1:10" x14ac:dyDescent="0.25">
      <c r="A4" s="10" t="s">
        <v>5</v>
      </c>
      <c r="B4" s="3">
        <v>0</v>
      </c>
      <c r="C4" s="3">
        <v>0</v>
      </c>
      <c r="D4" s="3">
        <f>+C4+B4</f>
        <v>0</v>
      </c>
      <c r="E4" s="3">
        <v>0</v>
      </c>
      <c r="F4" s="3">
        <v>0</v>
      </c>
      <c r="G4" s="3">
        <v>0</v>
      </c>
      <c r="H4" s="4">
        <v>0</v>
      </c>
      <c r="I4" s="4">
        <v>0</v>
      </c>
      <c r="J4" s="5">
        <v>0</v>
      </c>
    </row>
    <row r="5" spans="1:10" x14ac:dyDescent="0.25">
      <c r="A5" s="6" t="s">
        <v>69</v>
      </c>
      <c r="B5" s="7">
        <v>14340.719000000001</v>
      </c>
      <c r="C5" s="7">
        <v>196320.39799999999</v>
      </c>
      <c r="D5" s="7">
        <f>+C5+B5</f>
        <v>210661.117</v>
      </c>
      <c r="E5" s="7">
        <v>13931.159044</v>
      </c>
      <c r="F5" s="7">
        <v>235626.12398998858</v>
      </c>
      <c r="G5" s="7">
        <v>249557.28303398858</v>
      </c>
      <c r="H5" s="8">
        <v>-2.8559234442847736</v>
      </c>
      <c r="I5" s="8">
        <v>20.021213480826685</v>
      </c>
      <c r="J5" s="9">
        <v>18.463856352754735</v>
      </c>
    </row>
    <row r="6" spans="1:10" x14ac:dyDescent="0.25">
      <c r="A6" s="10" t="s">
        <v>70</v>
      </c>
      <c r="B6" s="3">
        <v>9710.9269999999979</v>
      </c>
      <c r="C6" s="3">
        <v>21060.553000000004</v>
      </c>
      <c r="D6" s="3">
        <f t="shared" ref="D6:D60" si="0">+C6+B6</f>
        <v>30771.480000000003</v>
      </c>
      <c r="E6" s="3">
        <v>9802.3604797999997</v>
      </c>
      <c r="F6" s="3">
        <v>21960.624041200004</v>
      </c>
      <c r="G6" s="3">
        <v>31762.984521000006</v>
      </c>
      <c r="H6" s="4">
        <v>0.94155253973180753</v>
      </c>
      <c r="I6" s="4">
        <v>4.273729380230427</v>
      </c>
      <c r="J6" s="5">
        <v>3.2221541537813669</v>
      </c>
    </row>
    <row r="7" spans="1:10" x14ac:dyDescent="0.25">
      <c r="A7" s="6" t="s">
        <v>6</v>
      </c>
      <c r="B7" s="7">
        <v>5642.6840000000011</v>
      </c>
      <c r="C7" s="7">
        <v>2535.7439999999992</v>
      </c>
      <c r="D7" s="7">
        <f t="shared" si="0"/>
        <v>8178.4279999999999</v>
      </c>
      <c r="E7" s="7">
        <v>5749</v>
      </c>
      <c r="F7" s="7">
        <v>3648</v>
      </c>
      <c r="G7" s="7">
        <v>9397</v>
      </c>
      <c r="H7" s="8">
        <v>1.8841388247153104</v>
      </c>
      <c r="I7" s="8">
        <v>43.863102899977328</v>
      </c>
      <c r="J7" s="9">
        <v>14.899831605780477</v>
      </c>
    </row>
    <row r="8" spans="1:10" x14ac:dyDescent="0.25">
      <c r="A8" s="10" t="s">
        <v>7</v>
      </c>
      <c r="B8" s="3">
        <v>6004.1380000000008</v>
      </c>
      <c r="C8" s="3">
        <v>2810.37</v>
      </c>
      <c r="D8" s="3">
        <f t="shared" si="0"/>
        <v>8814.5080000000016</v>
      </c>
      <c r="E8" s="3">
        <v>6515.4759999999997</v>
      </c>
      <c r="F8" s="3">
        <v>3189.172</v>
      </c>
      <c r="G8" s="3">
        <v>9704.6479999999992</v>
      </c>
      <c r="H8" s="4">
        <v>8.5164265045206946</v>
      </c>
      <c r="I8" s="4">
        <v>13.47872344210905</v>
      </c>
      <c r="J8" s="5">
        <v>10.09857838917382</v>
      </c>
    </row>
    <row r="9" spans="1:10" x14ac:dyDescent="0.25">
      <c r="A9" s="6" t="s">
        <v>8</v>
      </c>
      <c r="B9" s="7">
        <v>4174.3779999999997</v>
      </c>
      <c r="C9" s="7">
        <v>6712.213999999999</v>
      </c>
      <c r="D9" s="7">
        <f t="shared" si="0"/>
        <v>10886.591999999999</v>
      </c>
      <c r="E9" s="7">
        <v>4186.924</v>
      </c>
      <c r="F9" s="7">
        <v>6684.6350000000002</v>
      </c>
      <c r="G9" s="7">
        <v>10871.559000000001</v>
      </c>
      <c r="H9" s="8">
        <v>0.3005477702306853</v>
      </c>
      <c r="I9" s="8">
        <v>-0.41087784149907647</v>
      </c>
      <c r="J9" s="9">
        <v>-0.13808729122940983</v>
      </c>
    </row>
    <row r="10" spans="1:10" x14ac:dyDescent="0.25">
      <c r="A10" s="10" t="s">
        <v>71</v>
      </c>
      <c r="B10" s="3">
        <v>276.24300000000005</v>
      </c>
      <c r="C10" s="3">
        <v>86.25800000000001</v>
      </c>
      <c r="D10" s="3">
        <f t="shared" si="0"/>
        <v>362.50100000000009</v>
      </c>
      <c r="E10" s="3">
        <v>286.48899999999998</v>
      </c>
      <c r="F10" s="3">
        <v>121.85899999999999</v>
      </c>
      <c r="G10" s="3">
        <v>408.34799999999996</v>
      </c>
      <c r="H10" s="4">
        <v>3.7090532610780804</v>
      </c>
      <c r="I10" s="4">
        <v>41.272693547265163</v>
      </c>
      <c r="J10" s="5">
        <v>12.647413386445791</v>
      </c>
    </row>
    <row r="11" spans="1:10" x14ac:dyDescent="0.25">
      <c r="A11" s="6" t="s">
        <v>9</v>
      </c>
      <c r="B11" s="7">
        <v>538.19499999999994</v>
      </c>
      <c r="C11" s="7">
        <v>87.03</v>
      </c>
      <c r="D11" s="7">
        <f t="shared" si="0"/>
        <v>625.22499999999991</v>
      </c>
      <c r="E11" s="7">
        <v>531.26599999999996</v>
      </c>
      <c r="F11" s="7">
        <v>78.650000000000006</v>
      </c>
      <c r="G11" s="7">
        <v>609.91599999999994</v>
      </c>
      <c r="H11" s="8">
        <v>-1.2874515742435315</v>
      </c>
      <c r="I11" s="8">
        <v>-9.6288636102493346</v>
      </c>
      <c r="J11" s="9">
        <v>-2.4485585189331793</v>
      </c>
    </row>
    <row r="12" spans="1:10" x14ac:dyDescent="0.25">
      <c r="A12" s="10" t="s">
        <v>10</v>
      </c>
      <c r="B12" s="3">
        <v>619.62699999999995</v>
      </c>
      <c r="C12" s="3">
        <v>24.716000000000001</v>
      </c>
      <c r="D12" s="3">
        <f t="shared" si="0"/>
        <v>644.34299999999996</v>
      </c>
      <c r="E12" s="3">
        <v>644.91800000000001</v>
      </c>
      <c r="F12" s="3">
        <v>17.706</v>
      </c>
      <c r="G12" s="3">
        <v>662.62400000000002</v>
      </c>
      <c r="H12" s="4">
        <v>4.0816491211648387</v>
      </c>
      <c r="I12" s="4">
        <v>-28.36219452985921</v>
      </c>
      <c r="J12" s="5">
        <v>2.83715350364636</v>
      </c>
    </row>
    <row r="13" spans="1:10" x14ac:dyDescent="0.25">
      <c r="A13" s="6" t="s">
        <v>11</v>
      </c>
      <c r="B13" s="7">
        <v>2578.2159999999994</v>
      </c>
      <c r="C13" s="7">
        <v>726.26800000000003</v>
      </c>
      <c r="D13" s="7">
        <f t="shared" si="0"/>
        <v>3304.4839999999995</v>
      </c>
      <c r="E13" s="7">
        <v>3156.4377999999997</v>
      </c>
      <c r="F13" s="7">
        <v>935.70399999999995</v>
      </c>
      <c r="G13" s="7">
        <v>4092.1417999999994</v>
      </c>
      <c r="H13" s="8">
        <v>22.427205478516942</v>
      </c>
      <c r="I13" s="8">
        <v>28.837288714358877</v>
      </c>
      <c r="J13" s="9">
        <v>23.836030073076465</v>
      </c>
    </row>
    <row r="14" spans="1:10" x14ac:dyDescent="0.25">
      <c r="A14" s="10" t="s">
        <v>12</v>
      </c>
      <c r="B14" s="3">
        <v>1533.5149999999999</v>
      </c>
      <c r="C14" s="3">
        <v>369.14199999999994</v>
      </c>
      <c r="D14" s="3">
        <f t="shared" si="0"/>
        <v>1902.6569999999997</v>
      </c>
      <c r="E14" s="3">
        <v>1580.9469999999999</v>
      </c>
      <c r="F14" s="3">
        <v>260.80599999999998</v>
      </c>
      <c r="G14" s="3">
        <v>1841.7529999999999</v>
      </c>
      <c r="H14" s="4">
        <v>3.0930248481429929</v>
      </c>
      <c r="I14" s="4">
        <v>-29.348055761739378</v>
      </c>
      <c r="J14" s="5">
        <v>-3.2009973421378515</v>
      </c>
    </row>
    <row r="15" spans="1:10" x14ac:dyDescent="0.25">
      <c r="A15" s="6" t="s">
        <v>13</v>
      </c>
      <c r="B15" s="7">
        <v>818.41200000000003</v>
      </c>
      <c r="C15" s="7">
        <v>23.29</v>
      </c>
      <c r="D15" s="7">
        <f t="shared" si="0"/>
        <v>841.702</v>
      </c>
      <c r="E15" s="7">
        <v>970.89099999999996</v>
      </c>
      <c r="F15" s="7">
        <v>0</v>
      </c>
      <c r="G15" s="7">
        <v>970.89099999999996</v>
      </c>
      <c r="H15" s="8">
        <v>18.631080678191413</v>
      </c>
      <c r="I15" s="8">
        <v>-100</v>
      </c>
      <c r="J15" s="9">
        <v>15.348543783904514</v>
      </c>
    </row>
    <row r="16" spans="1:10" x14ac:dyDescent="0.25">
      <c r="A16" s="10" t="s">
        <v>14</v>
      </c>
      <c r="B16" s="3">
        <v>1626.8480000000004</v>
      </c>
      <c r="C16" s="3">
        <v>437.19899999999996</v>
      </c>
      <c r="D16" s="3">
        <f t="shared" si="0"/>
        <v>2064.0470000000005</v>
      </c>
      <c r="E16" s="3">
        <v>1657.748</v>
      </c>
      <c r="F16" s="3">
        <v>457.41899999999998</v>
      </c>
      <c r="G16" s="3">
        <v>2115.1669999999999</v>
      </c>
      <c r="H16" s="41">
        <v>1.8993784299454914</v>
      </c>
      <c r="I16" s="4">
        <v>4.6248962143097376</v>
      </c>
      <c r="J16" s="5">
        <v>2.4766877886016849</v>
      </c>
    </row>
    <row r="17" spans="1:10" x14ac:dyDescent="0.25">
      <c r="A17" s="6" t="s">
        <v>15</v>
      </c>
      <c r="B17" s="7">
        <v>174.52799999999999</v>
      </c>
      <c r="C17" s="7">
        <v>4.8049999999999997</v>
      </c>
      <c r="D17" s="7">
        <f t="shared" si="0"/>
        <v>179.333</v>
      </c>
      <c r="E17" s="7">
        <v>223.72800000000001</v>
      </c>
      <c r="F17" s="7">
        <v>11.483000000000001</v>
      </c>
      <c r="G17" s="7">
        <v>235.21100000000001</v>
      </c>
      <c r="H17" s="8">
        <v>28.190319031903201</v>
      </c>
      <c r="I17" s="8">
        <v>138.98022892819981</v>
      </c>
      <c r="J17" s="9">
        <v>31.158793975453491</v>
      </c>
    </row>
    <row r="18" spans="1:10" x14ac:dyDescent="0.25">
      <c r="A18" s="10" t="s">
        <v>16</v>
      </c>
      <c r="B18" s="3">
        <v>218.833</v>
      </c>
      <c r="C18" s="3">
        <v>0</v>
      </c>
      <c r="D18" s="3">
        <f t="shared" si="0"/>
        <v>218.833</v>
      </c>
      <c r="E18" s="3">
        <v>237.59399999999999</v>
      </c>
      <c r="F18" s="3">
        <v>0</v>
      </c>
      <c r="G18" s="3">
        <v>237.59399999999999</v>
      </c>
      <c r="H18" s="4">
        <v>8.573204224225778</v>
      </c>
      <c r="I18" s="4">
        <v>0</v>
      </c>
      <c r="J18" s="5">
        <v>8.573204224225778</v>
      </c>
    </row>
    <row r="19" spans="1:10" x14ac:dyDescent="0.25">
      <c r="A19" s="6" t="s">
        <v>17</v>
      </c>
      <c r="B19" s="7">
        <v>66.085000000000008</v>
      </c>
      <c r="C19" s="7">
        <v>16.599000000000004</v>
      </c>
      <c r="D19" s="7">
        <f t="shared" si="0"/>
        <v>82.684000000000012</v>
      </c>
      <c r="E19" s="7">
        <v>79.265000000000001</v>
      </c>
      <c r="F19" s="7">
        <v>47.704999999999998</v>
      </c>
      <c r="G19" s="7">
        <v>126.97</v>
      </c>
      <c r="H19" s="8">
        <v>19.944011500340459</v>
      </c>
      <c r="I19" s="8">
        <v>187.39683113440563</v>
      </c>
      <c r="J19" s="9">
        <v>53.560543756954161</v>
      </c>
    </row>
    <row r="20" spans="1:10" x14ac:dyDescent="0.25">
      <c r="A20" s="10" t="s">
        <v>72</v>
      </c>
      <c r="B20" s="3">
        <v>0</v>
      </c>
      <c r="C20" s="3">
        <v>0</v>
      </c>
      <c r="D20" s="3">
        <f t="shared" si="0"/>
        <v>0</v>
      </c>
      <c r="E20" s="3">
        <v>0</v>
      </c>
      <c r="F20" s="3">
        <v>0</v>
      </c>
      <c r="G20" s="3">
        <v>0</v>
      </c>
      <c r="H20" s="4">
        <v>0</v>
      </c>
      <c r="I20" s="4">
        <v>0</v>
      </c>
      <c r="J20" s="5">
        <v>0</v>
      </c>
    </row>
    <row r="21" spans="1:10" x14ac:dyDescent="0.25">
      <c r="A21" s="6" t="s">
        <v>18</v>
      </c>
      <c r="B21" s="7">
        <v>62.931000000000004</v>
      </c>
      <c r="C21" s="7">
        <v>5.08</v>
      </c>
      <c r="D21" s="7">
        <f t="shared" si="0"/>
        <v>68.01100000000001</v>
      </c>
      <c r="E21" s="7">
        <v>63.674999999999997</v>
      </c>
      <c r="F21" s="7">
        <v>28.501999999999999</v>
      </c>
      <c r="G21" s="7">
        <v>92.176999999999992</v>
      </c>
      <c r="H21" s="8">
        <v>1.1822472231491516</v>
      </c>
      <c r="I21" s="8">
        <v>461.06299212598418</v>
      </c>
      <c r="J21" s="9">
        <v>35.53248739174542</v>
      </c>
    </row>
    <row r="22" spans="1:10" x14ac:dyDescent="0.25">
      <c r="A22" s="10" t="s">
        <v>19</v>
      </c>
      <c r="B22" s="3">
        <v>0</v>
      </c>
      <c r="C22" s="3">
        <v>0</v>
      </c>
      <c r="D22" s="3">
        <f t="shared" si="0"/>
        <v>0</v>
      </c>
      <c r="E22" s="3">
        <v>0</v>
      </c>
      <c r="F22" s="3">
        <v>0</v>
      </c>
      <c r="G22" s="3">
        <v>0</v>
      </c>
      <c r="H22" s="4">
        <v>0</v>
      </c>
      <c r="I22" s="4">
        <v>0</v>
      </c>
      <c r="J22" s="5">
        <v>0</v>
      </c>
    </row>
    <row r="23" spans="1:10" x14ac:dyDescent="0.25">
      <c r="A23" s="6" t="s">
        <v>20</v>
      </c>
      <c r="B23" s="7">
        <v>372.40500000000009</v>
      </c>
      <c r="C23" s="7">
        <v>18.369</v>
      </c>
      <c r="D23" s="7">
        <f t="shared" si="0"/>
        <v>390.77400000000011</v>
      </c>
      <c r="E23" s="7">
        <v>538.26199999999994</v>
      </c>
      <c r="F23" s="7">
        <v>18.986000000000001</v>
      </c>
      <c r="G23" s="7">
        <v>557.24799999999993</v>
      </c>
      <c r="H23" s="8">
        <v>44.536727487547111</v>
      </c>
      <c r="I23" s="8">
        <v>3.3589199194294781</v>
      </c>
      <c r="J23" s="9">
        <v>42.601094238613562</v>
      </c>
    </row>
    <row r="24" spans="1:10" x14ac:dyDescent="0.25">
      <c r="A24" s="10" t="s">
        <v>21</v>
      </c>
      <c r="B24" s="3">
        <v>118.82900000000001</v>
      </c>
      <c r="C24" s="3">
        <v>0</v>
      </c>
      <c r="D24" s="3">
        <f t="shared" si="0"/>
        <v>118.82900000000001</v>
      </c>
      <c r="E24" s="3">
        <v>137.548</v>
      </c>
      <c r="F24" s="3">
        <v>5.3380000000000001</v>
      </c>
      <c r="G24" s="3">
        <v>142.886</v>
      </c>
      <c r="H24" s="4">
        <v>15.752888604633544</v>
      </c>
      <c r="I24" s="4">
        <v>0</v>
      </c>
      <c r="J24" s="5">
        <v>20.245058024556283</v>
      </c>
    </row>
    <row r="25" spans="1:10" x14ac:dyDescent="0.25">
      <c r="A25" s="6" t="s">
        <v>22</v>
      </c>
      <c r="B25" s="7">
        <v>139.99899999999997</v>
      </c>
      <c r="C25" s="7">
        <v>52.754999999999995</v>
      </c>
      <c r="D25" s="7">
        <f t="shared" si="0"/>
        <v>192.75399999999996</v>
      </c>
      <c r="E25" s="7">
        <v>142.749</v>
      </c>
      <c r="F25" s="7">
        <v>89.108000000000004</v>
      </c>
      <c r="G25" s="7">
        <v>231.857</v>
      </c>
      <c r="H25" s="8">
        <v>1.9642997449981996</v>
      </c>
      <c r="I25" s="8">
        <v>68.90910814140841</v>
      </c>
      <c r="J25" s="9">
        <v>20.286479139213736</v>
      </c>
    </row>
    <row r="26" spans="1:10" x14ac:dyDescent="0.25">
      <c r="A26" s="10" t="s">
        <v>23</v>
      </c>
      <c r="B26" s="3">
        <v>68.77</v>
      </c>
      <c r="C26" s="3">
        <v>3.01</v>
      </c>
      <c r="D26" s="3">
        <f t="shared" si="0"/>
        <v>71.78</v>
      </c>
      <c r="E26" s="3">
        <v>77.231999999999999</v>
      </c>
      <c r="F26" s="3">
        <v>0</v>
      </c>
      <c r="G26" s="3">
        <v>77.231999999999999</v>
      </c>
      <c r="H26" s="4">
        <v>12.304784062818094</v>
      </c>
      <c r="I26" s="4">
        <v>-100</v>
      </c>
      <c r="J26" s="5">
        <v>7.5954304820284175</v>
      </c>
    </row>
    <row r="27" spans="1:10" x14ac:dyDescent="0.25">
      <c r="A27" s="6" t="s">
        <v>24</v>
      </c>
      <c r="B27" s="7">
        <v>0</v>
      </c>
      <c r="C27" s="7">
        <v>0</v>
      </c>
      <c r="D27" s="7">
        <f t="shared" si="0"/>
        <v>0</v>
      </c>
      <c r="E27" s="7">
        <v>0</v>
      </c>
      <c r="F27" s="7">
        <v>0</v>
      </c>
      <c r="G27" s="7">
        <v>0</v>
      </c>
      <c r="H27" s="8">
        <v>0</v>
      </c>
      <c r="I27" s="8">
        <v>0</v>
      </c>
      <c r="J27" s="9">
        <v>0</v>
      </c>
    </row>
    <row r="28" spans="1:10" x14ac:dyDescent="0.25">
      <c r="A28" s="10" t="s">
        <v>25</v>
      </c>
      <c r="B28" s="3">
        <v>283.27100000000002</v>
      </c>
      <c r="C28" s="3">
        <v>45.868000000000002</v>
      </c>
      <c r="D28" s="3">
        <f t="shared" si="0"/>
        <v>329.13900000000001</v>
      </c>
      <c r="E28" s="3">
        <v>330.18900000000002</v>
      </c>
      <c r="F28" s="3">
        <v>29.029</v>
      </c>
      <c r="G28" s="3">
        <v>359.21800000000002</v>
      </c>
      <c r="H28" s="4">
        <v>16.56293796399914</v>
      </c>
      <c r="I28" s="4">
        <v>-36.711868841022067</v>
      </c>
      <c r="J28" s="5">
        <v>9.1386921634932374</v>
      </c>
    </row>
    <row r="29" spans="1:10" x14ac:dyDescent="0.25">
      <c r="A29" s="6" t="s">
        <v>26</v>
      </c>
      <c r="B29" s="7">
        <v>1182.9609999999996</v>
      </c>
      <c r="C29" s="7">
        <v>154.827</v>
      </c>
      <c r="D29" s="7">
        <f t="shared" si="0"/>
        <v>1337.7879999999996</v>
      </c>
      <c r="E29" s="7">
        <v>1316.817</v>
      </c>
      <c r="F29" s="7">
        <v>169.39</v>
      </c>
      <c r="G29" s="7">
        <v>1486.2069999999999</v>
      </c>
      <c r="H29" s="8">
        <v>11.315334994137634</v>
      </c>
      <c r="I29" s="8">
        <v>9.4059821607342311</v>
      </c>
      <c r="J29" s="9">
        <v>11.094358747424881</v>
      </c>
    </row>
    <row r="30" spans="1:10" x14ac:dyDescent="0.25">
      <c r="A30" s="10" t="s">
        <v>27</v>
      </c>
      <c r="B30" s="3">
        <v>499.31700000000001</v>
      </c>
      <c r="C30" s="3">
        <v>64.35799999999999</v>
      </c>
      <c r="D30" s="3">
        <f t="shared" si="0"/>
        <v>563.67499999999995</v>
      </c>
      <c r="E30" s="3">
        <v>536.67600000000004</v>
      </c>
      <c r="F30" s="3">
        <v>103.616</v>
      </c>
      <c r="G30" s="3">
        <v>640.29200000000003</v>
      </c>
      <c r="H30" s="4">
        <v>7.4820204399209391</v>
      </c>
      <c r="I30" s="4">
        <v>60.999409552813979</v>
      </c>
      <c r="J30" s="5">
        <v>13.592406972102733</v>
      </c>
    </row>
    <row r="31" spans="1:10" x14ac:dyDescent="0.25">
      <c r="A31" s="6" t="s">
        <v>64</v>
      </c>
      <c r="B31" s="7">
        <v>230.8</v>
      </c>
      <c r="C31" s="7">
        <v>2.59</v>
      </c>
      <c r="D31" s="7">
        <f t="shared" si="0"/>
        <v>233.39000000000001</v>
      </c>
      <c r="E31" s="7">
        <v>233.352</v>
      </c>
      <c r="F31" s="7">
        <v>2.0880000000000001</v>
      </c>
      <c r="G31" s="7">
        <v>235.44</v>
      </c>
      <c r="H31" s="8">
        <v>1.1057192374350053</v>
      </c>
      <c r="I31" s="8">
        <v>-19.382239382239376</v>
      </c>
      <c r="J31" s="9">
        <v>0.87835811302968536</v>
      </c>
    </row>
    <row r="32" spans="1:10" x14ac:dyDescent="0.25">
      <c r="A32" s="10" t="s">
        <v>73</v>
      </c>
      <c r="B32" s="3">
        <v>0</v>
      </c>
      <c r="C32" s="3">
        <v>151.09700000000001</v>
      </c>
      <c r="D32" s="3">
        <f t="shared" si="0"/>
        <v>151.09700000000001</v>
      </c>
      <c r="E32" s="3">
        <v>0</v>
      </c>
      <c r="F32" s="3">
        <v>174.82599999999999</v>
      </c>
      <c r="G32" s="3">
        <v>174.82599999999999</v>
      </c>
      <c r="H32" s="4">
        <v>0</v>
      </c>
      <c r="I32" s="4">
        <v>15.704481227291067</v>
      </c>
      <c r="J32" s="5">
        <v>15.704481227291067</v>
      </c>
    </row>
    <row r="33" spans="1:10" x14ac:dyDescent="0.25">
      <c r="A33" s="6" t="s">
        <v>60</v>
      </c>
      <c r="B33" s="7">
        <v>106.5</v>
      </c>
      <c r="C33" s="7">
        <v>0</v>
      </c>
      <c r="D33" s="7">
        <f t="shared" si="0"/>
        <v>106.5</v>
      </c>
      <c r="E33" s="7">
        <v>24.396000000000001</v>
      </c>
      <c r="F33" s="7">
        <v>0</v>
      </c>
      <c r="G33" s="7">
        <v>24.396000000000001</v>
      </c>
      <c r="H33" s="8">
        <v>-77.092957746478874</v>
      </c>
      <c r="I33" s="8">
        <v>0</v>
      </c>
      <c r="J33" s="9">
        <v>-77.092957746478874</v>
      </c>
    </row>
    <row r="34" spans="1:10" x14ac:dyDescent="0.25">
      <c r="A34" s="10" t="s">
        <v>28</v>
      </c>
      <c r="B34" s="3">
        <v>788.80599999999981</v>
      </c>
      <c r="C34" s="3">
        <v>195.34699999999998</v>
      </c>
      <c r="D34" s="3">
        <f t="shared" si="0"/>
        <v>984.15299999999979</v>
      </c>
      <c r="E34" s="3">
        <v>71.632999999999996</v>
      </c>
      <c r="F34" s="3">
        <v>0</v>
      </c>
      <c r="G34" s="3">
        <v>71.632999999999996</v>
      </c>
      <c r="H34" s="4">
        <v>-90.918806398531444</v>
      </c>
      <c r="I34" s="4">
        <v>-100</v>
      </c>
      <c r="J34" s="5">
        <v>-92.721355317719897</v>
      </c>
    </row>
    <row r="35" spans="1:10" x14ac:dyDescent="0.25">
      <c r="A35" s="6" t="s">
        <v>59</v>
      </c>
      <c r="B35" s="7">
        <v>219.083</v>
      </c>
      <c r="C35" s="7">
        <v>0</v>
      </c>
      <c r="D35" s="7">
        <f t="shared" si="0"/>
        <v>219.083</v>
      </c>
      <c r="E35" s="7">
        <v>267.14100000000002</v>
      </c>
      <c r="F35" s="43">
        <v>0</v>
      </c>
      <c r="G35" s="7">
        <v>267.14100000000002</v>
      </c>
      <c r="H35" s="8">
        <v>21.935978601717167</v>
      </c>
      <c r="I35" s="8">
        <v>0</v>
      </c>
      <c r="J35" s="9">
        <v>21.935978601717167</v>
      </c>
    </row>
    <row r="36" spans="1:10" x14ac:dyDescent="0.25">
      <c r="A36" s="10" t="s">
        <v>29</v>
      </c>
      <c r="B36" s="3">
        <v>40.503999999999998</v>
      </c>
      <c r="C36" s="3">
        <v>12.362</v>
      </c>
      <c r="D36" s="3">
        <f t="shared" si="0"/>
        <v>52.866</v>
      </c>
      <c r="E36" s="3">
        <v>29.297999999999998</v>
      </c>
      <c r="F36" s="3">
        <v>19.739000000000001</v>
      </c>
      <c r="G36" s="3">
        <v>49.036999999999999</v>
      </c>
      <c r="H36" s="4">
        <v>-27.666403318190795</v>
      </c>
      <c r="I36" s="4">
        <v>59.674809901310475</v>
      </c>
      <c r="J36" s="5">
        <v>-7.2428403889078066</v>
      </c>
    </row>
    <row r="37" spans="1:10" x14ac:dyDescent="0.25">
      <c r="A37" s="6" t="s">
        <v>30</v>
      </c>
      <c r="B37" s="7">
        <v>118.64400000000001</v>
      </c>
      <c r="C37" s="7">
        <v>3.2389999999999999</v>
      </c>
      <c r="D37" s="7">
        <f t="shared" si="0"/>
        <v>121.88300000000001</v>
      </c>
      <c r="E37" s="7">
        <v>130.40799999999999</v>
      </c>
      <c r="F37" s="7">
        <v>3.4</v>
      </c>
      <c r="G37" s="7">
        <v>133.80799999999999</v>
      </c>
      <c r="H37" s="8">
        <v>9.9153770945011814</v>
      </c>
      <c r="I37" s="8">
        <v>4.9706699598641571</v>
      </c>
      <c r="J37" s="9">
        <v>9.7839731545826591</v>
      </c>
    </row>
    <row r="38" spans="1:10" x14ac:dyDescent="0.25">
      <c r="A38" s="10" t="s">
        <v>37</v>
      </c>
      <c r="B38" s="3">
        <v>247.47400000000002</v>
      </c>
      <c r="C38" s="3">
        <v>6.4269999999999996</v>
      </c>
      <c r="D38" s="3">
        <f t="shared" si="0"/>
        <v>253.90100000000001</v>
      </c>
      <c r="E38" s="3">
        <v>256.91199999999998</v>
      </c>
      <c r="F38" s="3">
        <v>4.2850000000000001</v>
      </c>
      <c r="G38" s="3">
        <v>261.197</v>
      </c>
      <c r="H38" s="4">
        <v>3.8137339680127851</v>
      </c>
      <c r="I38" s="4">
        <v>-33.328146880348527</v>
      </c>
      <c r="J38" s="5">
        <v>2.8735609548603556</v>
      </c>
    </row>
    <row r="39" spans="1:10" x14ac:dyDescent="0.25">
      <c r="A39" s="6" t="s">
        <v>31</v>
      </c>
      <c r="B39" s="7">
        <v>380.1230000000001</v>
      </c>
      <c r="C39" s="7">
        <v>0</v>
      </c>
      <c r="D39" s="7">
        <f t="shared" si="0"/>
        <v>380.1230000000001</v>
      </c>
      <c r="E39" s="7">
        <v>569.35400000000004</v>
      </c>
      <c r="F39" s="7">
        <v>0</v>
      </c>
      <c r="G39" s="7">
        <v>569.35400000000004</v>
      </c>
      <c r="H39" s="8">
        <v>49.781518087566361</v>
      </c>
      <c r="I39" s="8">
        <v>0</v>
      </c>
      <c r="J39" s="9">
        <v>49.781518087566361</v>
      </c>
    </row>
    <row r="40" spans="1:10" x14ac:dyDescent="0.25">
      <c r="A40" s="10" t="s">
        <v>32</v>
      </c>
      <c r="B40" s="3">
        <v>28.638000000000002</v>
      </c>
      <c r="C40" s="3">
        <v>0</v>
      </c>
      <c r="D40" s="3">
        <f t="shared" si="0"/>
        <v>28.638000000000002</v>
      </c>
      <c r="E40" s="3">
        <v>34.667000000000002</v>
      </c>
      <c r="F40" s="3">
        <v>9.0850000000000009</v>
      </c>
      <c r="G40" s="3">
        <v>43.752000000000002</v>
      </c>
      <c r="H40" s="4">
        <v>21.052447796633842</v>
      </c>
      <c r="I40" s="4">
        <v>0</v>
      </c>
      <c r="J40" s="5">
        <v>52.776031845799288</v>
      </c>
    </row>
    <row r="41" spans="1:10" x14ac:dyDescent="0.25">
      <c r="A41" s="6" t="s">
        <v>33</v>
      </c>
      <c r="B41" s="7">
        <v>1285.3790000000001</v>
      </c>
      <c r="C41" s="7">
        <v>610.12800000000004</v>
      </c>
      <c r="D41" s="7">
        <f t="shared" si="0"/>
        <v>1895.5070000000001</v>
      </c>
      <c r="E41" s="7">
        <v>1246.317</v>
      </c>
      <c r="F41" s="7">
        <v>783.78399999999999</v>
      </c>
      <c r="G41" s="7">
        <v>2030.1010000000001</v>
      </c>
      <c r="H41" s="8">
        <v>-3.0389480456736977</v>
      </c>
      <c r="I41" s="8">
        <v>28.462224320142649</v>
      </c>
      <c r="J41" s="9">
        <v>7.1006859906083202</v>
      </c>
    </row>
    <row r="42" spans="1:10" x14ac:dyDescent="0.25">
      <c r="A42" s="10" t="s">
        <v>34</v>
      </c>
      <c r="B42" s="3">
        <v>0</v>
      </c>
      <c r="C42" s="3">
        <v>0</v>
      </c>
      <c r="D42" s="3">
        <f t="shared" si="0"/>
        <v>0</v>
      </c>
      <c r="E42" s="3">
        <v>0</v>
      </c>
      <c r="F42" s="3">
        <v>0</v>
      </c>
      <c r="G42" s="3">
        <v>0</v>
      </c>
      <c r="H42" s="4">
        <v>0</v>
      </c>
      <c r="I42" s="4">
        <v>0</v>
      </c>
      <c r="J42" s="5">
        <v>0</v>
      </c>
    </row>
    <row r="43" spans="1:10" x14ac:dyDescent="0.25">
      <c r="A43" s="6" t="s">
        <v>35</v>
      </c>
      <c r="B43" s="7">
        <v>454.58600000000001</v>
      </c>
      <c r="C43" s="7">
        <v>249.02499999999998</v>
      </c>
      <c r="D43" s="7">
        <f t="shared" si="0"/>
        <v>703.61099999999999</v>
      </c>
      <c r="E43" s="7">
        <v>472.20400000000001</v>
      </c>
      <c r="F43" s="7">
        <v>383.70499999999998</v>
      </c>
      <c r="G43" s="7">
        <v>855.90899999999999</v>
      </c>
      <c r="H43" s="8">
        <v>3.8756142952048664</v>
      </c>
      <c r="I43" s="8">
        <v>54.082923401264935</v>
      </c>
      <c r="J43" s="9">
        <v>21.645198838562784</v>
      </c>
    </row>
    <row r="44" spans="1:10" x14ac:dyDescent="0.25">
      <c r="A44" s="10" t="s">
        <v>36</v>
      </c>
      <c r="B44" s="3">
        <v>488.517</v>
      </c>
      <c r="C44" s="3">
        <v>10.919</v>
      </c>
      <c r="D44" s="3">
        <f t="shared" si="0"/>
        <v>499.43599999999998</v>
      </c>
      <c r="E44" s="3">
        <v>450.81599999999997</v>
      </c>
      <c r="F44" s="3">
        <v>11.39</v>
      </c>
      <c r="G44" s="3">
        <v>462.20599999999996</v>
      </c>
      <c r="H44" s="4">
        <v>-7.7174386971180162</v>
      </c>
      <c r="I44" s="4">
        <v>4.3135818298378981</v>
      </c>
      <c r="J44" s="5">
        <v>-7.454408572870201</v>
      </c>
    </row>
    <row r="45" spans="1:10" x14ac:dyDescent="0.25">
      <c r="A45" s="6" t="s">
        <v>65</v>
      </c>
      <c r="B45" s="7">
        <v>483.54600000000005</v>
      </c>
      <c r="C45" s="7">
        <v>0</v>
      </c>
      <c r="D45" s="7">
        <f t="shared" si="0"/>
        <v>483.54600000000005</v>
      </c>
      <c r="E45" s="7">
        <v>574.53499999999997</v>
      </c>
      <c r="F45" s="7">
        <v>3.4220000000000002</v>
      </c>
      <c r="G45" s="7">
        <v>577.95699999999999</v>
      </c>
      <c r="H45" s="8">
        <v>18.817030851253016</v>
      </c>
      <c r="I45" s="8">
        <v>0</v>
      </c>
      <c r="J45" s="9">
        <v>19.524719468261537</v>
      </c>
    </row>
    <row r="46" spans="1:10" x14ac:dyDescent="0.25">
      <c r="A46" s="10" t="s">
        <v>66</v>
      </c>
      <c r="B46" s="3">
        <v>262.71700000000004</v>
      </c>
      <c r="C46" s="3">
        <v>4.6950000000000003</v>
      </c>
      <c r="D46" s="3">
        <f t="shared" si="0"/>
        <v>267.41200000000003</v>
      </c>
      <c r="E46" s="3">
        <v>335.76400000000001</v>
      </c>
      <c r="F46" s="3">
        <v>7.3849999999999998</v>
      </c>
      <c r="G46" s="3">
        <v>343.149</v>
      </c>
      <c r="H46" s="4">
        <v>27.804443564748365</v>
      </c>
      <c r="I46" s="4">
        <v>57.294994675186352</v>
      </c>
      <c r="J46" s="5">
        <v>28.322214410722012</v>
      </c>
    </row>
    <row r="47" spans="1:10" x14ac:dyDescent="0.25">
      <c r="A47" s="6" t="s">
        <v>38</v>
      </c>
      <c r="B47" s="7">
        <v>591.08399999999995</v>
      </c>
      <c r="C47" s="7">
        <v>26.683999999999997</v>
      </c>
      <c r="D47" s="7">
        <f t="shared" si="0"/>
        <v>617.76799999999992</v>
      </c>
      <c r="E47" s="7">
        <v>663.90800000000002</v>
      </c>
      <c r="F47" s="7">
        <v>22.353000000000002</v>
      </c>
      <c r="G47" s="7">
        <v>686.26099999999997</v>
      </c>
      <c r="H47" s="8">
        <v>12.320414695711621</v>
      </c>
      <c r="I47" s="8">
        <v>-16.230700044970757</v>
      </c>
      <c r="J47" s="9">
        <v>11.087171883296005</v>
      </c>
    </row>
    <row r="48" spans="1:10" x14ac:dyDescent="0.25">
      <c r="A48" s="10" t="s">
        <v>67</v>
      </c>
      <c r="B48" s="3">
        <v>494.75299999999993</v>
      </c>
      <c r="C48" s="3">
        <v>0</v>
      </c>
      <c r="D48" s="3">
        <f t="shared" si="0"/>
        <v>494.75299999999993</v>
      </c>
      <c r="E48" s="3">
        <v>618.71199999999999</v>
      </c>
      <c r="F48" s="3">
        <v>9.4510000000000005</v>
      </c>
      <c r="G48" s="3">
        <v>628.16300000000001</v>
      </c>
      <c r="H48" s="4">
        <v>25.054724276558215</v>
      </c>
      <c r="I48" s="4">
        <v>0</v>
      </c>
      <c r="J48" s="5">
        <v>26.964970399371019</v>
      </c>
    </row>
    <row r="49" spans="1:10" x14ac:dyDescent="0.25">
      <c r="A49" s="6" t="s">
        <v>39</v>
      </c>
      <c r="B49" s="7">
        <v>781.46300000000008</v>
      </c>
      <c r="C49" s="7">
        <v>206.14199999999997</v>
      </c>
      <c r="D49" s="7">
        <f t="shared" si="0"/>
        <v>987.60500000000002</v>
      </c>
      <c r="E49" s="7">
        <v>882.37099999999998</v>
      </c>
      <c r="F49" s="7">
        <v>248.739</v>
      </c>
      <c r="G49" s="7">
        <v>1131.1099999999999</v>
      </c>
      <c r="H49" s="8">
        <v>12.912703480523055</v>
      </c>
      <c r="I49" s="8">
        <v>20.663911284454425</v>
      </c>
      <c r="J49" s="9">
        <v>14.530606872180668</v>
      </c>
    </row>
    <row r="50" spans="1:10" x14ac:dyDescent="0.25">
      <c r="A50" s="10" t="s">
        <v>40</v>
      </c>
      <c r="B50" s="3">
        <v>31.15</v>
      </c>
      <c r="C50" s="3">
        <v>0</v>
      </c>
      <c r="D50" s="3">
        <f t="shared" si="0"/>
        <v>31.15</v>
      </c>
      <c r="E50" s="3">
        <v>24.733000000000001</v>
      </c>
      <c r="F50" s="3">
        <v>0</v>
      </c>
      <c r="G50" s="3">
        <v>24.733000000000001</v>
      </c>
      <c r="H50" s="4">
        <v>-20.600321027287315</v>
      </c>
      <c r="I50" s="4">
        <v>0</v>
      </c>
      <c r="J50" s="5">
        <v>-20.600321027287315</v>
      </c>
    </row>
    <row r="51" spans="1:10" x14ac:dyDescent="0.25">
      <c r="A51" s="6" t="s">
        <v>41</v>
      </c>
      <c r="B51" s="7">
        <v>55.545000000000002</v>
      </c>
      <c r="C51" s="7">
        <v>0</v>
      </c>
      <c r="D51" s="7">
        <f t="shared" si="0"/>
        <v>55.545000000000002</v>
      </c>
      <c r="E51" s="7">
        <v>56.244999999999997</v>
      </c>
      <c r="F51" s="7">
        <v>0</v>
      </c>
      <c r="G51" s="7">
        <v>56.244999999999997</v>
      </c>
      <c r="H51" s="8">
        <v>1.2602394454946364</v>
      </c>
      <c r="I51" s="8">
        <v>0</v>
      </c>
      <c r="J51" s="9">
        <v>1.2602394454946364</v>
      </c>
    </row>
    <row r="52" spans="1:10" x14ac:dyDescent="0.25">
      <c r="A52" s="10" t="s">
        <v>42</v>
      </c>
      <c r="B52" s="3">
        <v>270.83600000000001</v>
      </c>
      <c r="C52" s="3">
        <v>12.888999999999999</v>
      </c>
      <c r="D52" s="3">
        <f t="shared" si="0"/>
        <v>283.72500000000002</v>
      </c>
      <c r="E52" s="3">
        <v>237.79400000000001</v>
      </c>
      <c r="F52" s="3">
        <v>18.402999999999999</v>
      </c>
      <c r="G52" s="3">
        <v>256.197</v>
      </c>
      <c r="H52" s="4">
        <v>-12.200002953817069</v>
      </c>
      <c r="I52" s="4">
        <v>42.78066568391651</v>
      </c>
      <c r="J52" s="5">
        <v>-9.7023526301876881</v>
      </c>
    </row>
    <row r="53" spans="1:10" x14ac:dyDescent="0.25">
      <c r="A53" s="6" t="s">
        <v>68</v>
      </c>
      <c r="B53" s="7">
        <v>501.55099999999999</v>
      </c>
      <c r="C53" s="7">
        <v>59.807000000000002</v>
      </c>
      <c r="D53" s="7">
        <f t="shared" si="0"/>
        <v>561.35799999999995</v>
      </c>
      <c r="E53" s="7">
        <v>518.13699999999994</v>
      </c>
      <c r="F53" s="7">
        <v>54.484000000000002</v>
      </c>
      <c r="G53" s="7">
        <v>572.62099999999998</v>
      </c>
      <c r="H53" s="8">
        <v>3.3069418663306336</v>
      </c>
      <c r="I53" s="8">
        <v>-8.9002959519788671</v>
      </c>
      <c r="J53" s="9">
        <v>2.0063845175449595</v>
      </c>
    </row>
    <row r="54" spans="1:10" x14ac:dyDescent="0.25">
      <c r="A54" s="10" t="s">
        <v>43</v>
      </c>
      <c r="B54" s="3">
        <v>271.44999999999993</v>
      </c>
      <c r="C54" s="3">
        <v>0</v>
      </c>
      <c r="D54" s="3">
        <f t="shared" si="0"/>
        <v>271.44999999999993</v>
      </c>
      <c r="E54" s="3">
        <v>295.97199999999998</v>
      </c>
      <c r="F54" s="3">
        <v>0</v>
      </c>
      <c r="G54" s="3">
        <v>295.97199999999998</v>
      </c>
      <c r="H54" s="4">
        <v>9.0337078651685587</v>
      </c>
      <c r="I54" s="4">
        <v>0</v>
      </c>
      <c r="J54" s="5">
        <v>9.0337078651685587</v>
      </c>
    </row>
    <row r="55" spans="1:10" x14ac:dyDescent="0.25">
      <c r="A55" s="6" t="s">
        <v>61</v>
      </c>
      <c r="B55" s="7">
        <v>16.908000000000001</v>
      </c>
      <c r="C55" s="7">
        <v>92.16</v>
      </c>
      <c r="D55" s="7">
        <f t="shared" si="0"/>
        <v>109.068</v>
      </c>
      <c r="E55" s="7">
        <v>16.158999999999999</v>
      </c>
      <c r="F55" s="7">
        <v>5.5990000000000002</v>
      </c>
      <c r="G55" s="7">
        <v>21.757999999999999</v>
      </c>
      <c r="H55" s="8">
        <v>-4.4298556896143975</v>
      </c>
      <c r="I55" s="8">
        <v>-93.924696180555557</v>
      </c>
      <c r="J55" s="9">
        <v>-80.050977371914783</v>
      </c>
    </row>
    <row r="56" spans="1:10" x14ac:dyDescent="0.25">
      <c r="A56" s="10" t="s">
        <v>44</v>
      </c>
      <c r="B56" s="3">
        <v>94.125</v>
      </c>
      <c r="C56" s="3">
        <v>7.282</v>
      </c>
      <c r="D56" s="3">
        <f t="shared" si="0"/>
        <v>101.407</v>
      </c>
      <c r="E56" s="3">
        <v>103.545</v>
      </c>
      <c r="F56" s="3">
        <v>4.7830000000000004</v>
      </c>
      <c r="G56" s="3">
        <v>108.328</v>
      </c>
      <c r="H56" s="4">
        <v>10.007968127490042</v>
      </c>
      <c r="I56" s="4">
        <v>-34.317495193628119</v>
      </c>
      <c r="J56" s="5">
        <v>6.824972635025202</v>
      </c>
    </row>
    <row r="57" spans="1:10" x14ac:dyDescent="0.25">
      <c r="A57" s="6" t="s">
        <v>45</v>
      </c>
      <c r="B57" s="7">
        <v>0</v>
      </c>
      <c r="C57" s="7">
        <v>0</v>
      </c>
      <c r="D57" s="7">
        <f t="shared" si="0"/>
        <v>0</v>
      </c>
      <c r="E57" s="43">
        <v>0</v>
      </c>
      <c r="F57" s="43">
        <v>0</v>
      </c>
      <c r="G57" s="7">
        <v>0</v>
      </c>
      <c r="H57" s="8">
        <v>0</v>
      </c>
      <c r="I57" s="8">
        <v>0</v>
      </c>
      <c r="J57" s="9">
        <v>0</v>
      </c>
    </row>
    <row r="58" spans="1:10" x14ac:dyDescent="0.25">
      <c r="A58" s="10" t="s">
        <v>46</v>
      </c>
      <c r="B58" s="3">
        <v>1189.8829999999998</v>
      </c>
      <c r="C58" s="3">
        <v>10.239999999999998</v>
      </c>
      <c r="D58" s="3">
        <f t="shared" si="0"/>
        <v>1200.1229999999998</v>
      </c>
      <c r="E58" s="3">
        <v>1300.873</v>
      </c>
      <c r="F58" s="3">
        <v>5.2030000000000003</v>
      </c>
      <c r="G58" s="3">
        <v>1306.076</v>
      </c>
      <c r="H58" s="4">
        <v>9.3278078601005525</v>
      </c>
      <c r="I58" s="4">
        <v>-49.189453124999986</v>
      </c>
      <c r="J58" s="5">
        <v>8.8285117442129017</v>
      </c>
    </row>
    <row r="59" spans="1:10" x14ac:dyDescent="0.25">
      <c r="A59" s="6" t="s">
        <v>74</v>
      </c>
      <c r="B59" s="7">
        <v>27.28</v>
      </c>
      <c r="C59" s="7">
        <v>12.763</v>
      </c>
      <c r="D59" s="7">
        <f t="shared" si="0"/>
        <v>40.042999999999999</v>
      </c>
      <c r="E59" s="7">
        <v>25.16</v>
      </c>
      <c r="F59" s="7">
        <v>49.484999999999999</v>
      </c>
      <c r="G59" s="7">
        <v>74.644999999999996</v>
      </c>
      <c r="H59" s="8">
        <v>-7.7712609970674515</v>
      </c>
      <c r="I59" s="8">
        <v>287.72232233800833</v>
      </c>
      <c r="J59" s="9">
        <v>86.412106984991127</v>
      </c>
    </row>
    <row r="60" spans="1:10" x14ac:dyDescent="0.25">
      <c r="A60" s="10" t="s">
        <v>75</v>
      </c>
      <c r="B60" s="3">
        <v>11.452</v>
      </c>
      <c r="C60" s="3">
        <v>80.933000000000007</v>
      </c>
      <c r="D60" s="3">
        <f t="shared" si="0"/>
        <v>92.385000000000005</v>
      </c>
      <c r="E60" s="3">
        <v>11.866</v>
      </c>
      <c r="F60" s="3">
        <v>118.20399999999999</v>
      </c>
      <c r="G60" s="3">
        <v>130.07</v>
      </c>
      <c r="H60" s="4">
        <v>3.615089067411803</v>
      </c>
      <c r="I60" s="4">
        <v>46.051672370973499</v>
      </c>
      <c r="J60" s="5">
        <v>40.791253991448812</v>
      </c>
    </row>
    <row r="61" spans="1:10" x14ac:dyDescent="0.25">
      <c r="A61" s="11" t="s">
        <v>47</v>
      </c>
      <c r="B61" s="22">
        <f>+B62-SUM(B6+B10+B32+B20+B59+B60+B5)</f>
        <v>36158.006999999998</v>
      </c>
      <c r="C61" s="22">
        <f t="shared" ref="C61:G61" si="1">+C62-SUM(C6+C10+C32+C20+C59+C60+C5)</f>
        <v>15601.579999999987</v>
      </c>
      <c r="D61" s="22">
        <f t="shared" si="1"/>
        <v>51759.58699999997</v>
      </c>
      <c r="E61" s="22">
        <f t="shared" si="1"/>
        <v>38092.588800000049</v>
      </c>
      <c r="F61" s="22">
        <f t="shared" si="1"/>
        <v>17372.546999999991</v>
      </c>
      <c r="G61" s="22">
        <f t="shared" si="1"/>
        <v>55465.135800000047</v>
      </c>
      <c r="H61" s="23">
        <f>+IFERROR(((E61-B61)/B61)*100,0)</f>
        <v>5.3503551785917045</v>
      </c>
      <c r="I61" s="23">
        <f t="shared" ref="I61" si="2">+IFERROR(((F61-C61)/C61)*100,0)</f>
        <v>11.351202890989281</v>
      </c>
      <c r="J61" s="23">
        <f t="shared" ref="J61" si="3">+IFERROR(((G61-D61)/D61)*100,0)</f>
        <v>7.1591544963449554</v>
      </c>
    </row>
    <row r="62" spans="1:10" x14ac:dyDescent="0.25">
      <c r="A62" s="14" t="s">
        <v>48</v>
      </c>
      <c r="B62" s="24">
        <f>SUM(B4:B60)</f>
        <v>60524.627999999997</v>
      </c>
      <c r="C62" s="24">
        <f t="shared" ref="C62:F62" si="4">SUM(C4:C60)</f>
        <v>233313.58199999997</v>
      </c>
      <c r="D62" s="24">
        <f t="shared" si="4"/>
        <v>293838.20999999996</v>
      </c>
      <c r="E62" s="24">
        <f t="shared" si="4"/>
        <v>62149.62332380005</v>
      </c>
      <c r="F62" s="24">
        <f t="shared" si="4"/>
        <v>275423.66903118859</v>
      </c>
      <c r="G62" s="24">
        <f>SUM(G4:G60)</f>
        <v>337573.29235498863</v>
      </c>
      <c r="H62" s="25">
        <f>+IFERROR(((E62-B62)/B62)*100,0)</f>
        <v>2.6848497504190405</v>
      </c>
      <c r="I62" s="25">
        <f t="shared" ref="I62" si="5">+IFERROR(((F62-C62)/C62)*100,0)</f>
        <v>18.048707953568098</v>
      </c>
      <c r="J62" s="25">
        <f t="shared" ref="J62" si="6">+IFERROR(((G62-D62)/D62)*100,0)</f>
        <v>14.884069146415191</v>
      </c>
    </row>
    <row r="63" spans="1:10" x14ac:dyDescent="0.25">
      <c r="A63" s="26"/>
      <c r="B63" s="27"/>
      <c r="C63" s="27"/>
      <c r="D63" s="27"/>
      <c r="E63" s="27"/>
      <c r="F63" s="27"/>
      <c r="G63" s="27"/>
      <c r="H63" s="27"/>
      <c r="I63" s="27"/>
      <c r="J63" s="28"/>
    </row>
    <row r="64" spans="1:10" x14ac:dyDescent="0.25">
      <c r="A64" s="26" t="s">
        <v>58</v>
      </c>
      <c r="B64" s="27"/>
      <c r="C64" s="27"/>
      <c r="D64" s="27"/>
      <c r="E64" s="27"/>
      <c r="F64" s="27"/>
      <c r="G64" s="27"/>
      <c r="H64" s="27"/>
      <c r="I64" s="27"/>
      <c r="J64" s="28"/>
    </row>
    <row r="65" spans="1:10" ht="15.75" thickBot="1" x14ac:dyDescent="0.3">
      <c r="A65" s="29"/>
      <c r="B65" s="30"/>
      <c r="C65" s="30"/>
      <c r="D65" s="30"/>
      <c r="E65" s="30"/>
      <c r="F65" s="30"/>
      <c r="G65" s="30"/>
      <c r="H65" s="30"/>
      <c r="I65" s="30"/>
      <c r="J65" s="31"/>
    </row>
    <row r="66" spans="1:10" ht="45.75" customHeight="1" x14ac:dyDescent="0.25">
      <c r="A66" s="61" t="s">
        <v>62</v>
      </c>
      <c r="B66" s="61"/>
      <c r="C66" s="61"/>
      <c r="D66" s="61"/>
      <c r="E66" s="61"/>
      <c r="F66" s="61"/>
      <c r="G66" s="61"/>
      <c r="H66" s="61"/>
      <c r="I66" s="61"/>
      <c r="J66" s="61"/>
    </row>
    <row r="67" spans="1:10" x14ac:dyDescent="0.25">
      <c r="A67" s="40" t="s">
        <v>63</v>
      </c>
    </row>
    <row r="68" spans="1:10" x14ac:dyDescent="0.25">
      <c r="B68" s="38"/>
      <c r="C68" s="38"/>
      <c r="D68" s="38"/>
      <c r="E68" s="38"/>
      <c r="F68" s="38"/>
      <c r="G68" s="38"/>
    </row>
    <row r="69" spans="1:10" x14ac:dyDescent="0.25">
      <c r="B69" s="38"/>
      <c r="C69" s="38"/>
      <c r="D69" s="38"/>
      <c r="E69" s="38"/>
      <c r="F69" s="38"/>
      <c r="G69" s="38"/>
    </row>
    <row r="70" spans="1:10" x14ac:dyDescent="0.25">
      <c r="B70" s="44"/>
      <c r="C70" s="44"/>
      <c r="D70" s="44"/>
      <c r="E70" s="44"/>
      <c r="F70" s="44"/>
      <c r="G70" s="44"/>
    </row>
    <row r="71" spans="1:10" x14ac:dyDescent="0.25">
      <c r="B71" s="44"/>
      <c r="C71" s="44"/>
      <c r="D71" s="44"/>
      <c r="E71" s="44"/>
      <c r="F71" s="44"/>
      <c r="G71" s="44"/>
    </row>
  </sheetData>
  <mergeCells count="6">
    <mergeCell ref="A66:J66"/>
    <mergeCell ref="A1:J1"/>
    <mergeCell ref="A2:A3"/>
    <mergeCell ref="B2:D2"/>
    <mergeCell ref="E2:G2"/>
    <mergeCell ref="H2:J2"/>
  </mergeCells>
  <conditionalFormatting sqref="H8:J30 H32:J46">
    <cfRule type="cellIs" dxfId="19" priority="5" operator="equal">
      <formula>0</formula>
    </cfRule>
  </conditionalFormatting>
  <conditionalFormatting sqref="H4:J5">
    <cfRule type="cellIs" dxfId="18" priority="9" operator="equal">
      <formula>0</formula>
    </cfRule>
  </conditionalFormatting>
  <conditionalFormatting sqref="B4:G5 D6:D60">
    <cfRule type="cellIs" dxfId="17" priority="10" operator="equal">
      <formula>0</formula>
    </cfRule>
  </conditionalFormatting>
  <conditionalFormatting sqref="B6:C7 E6:G7">
    <cfRule type="cellIs" dxfId="16" priority="8" operator="equal">
      <formula>0</formula>
    </cfRule>
  </conditionalFormatting>
  <conditionalFormatting sqref="H6:J7">
    <cfRule type="cellIs" dxfId="15" priority="7" operator="equal">
      <formula>0</formula>
    </cfRule>
  </conditionalFormatting>
  <conditionalFormatting sqref="B8:C46 E32:G46 E8:G30">
    <cfRule type="cellIs" dxfId="14" priority="6" operator="equal">
      <formula>0</formula>
    </cfRule>
  </conditionalFormatting>
  <conditionalFormatting sqref="H47:J60">
    <cfRule type="cellIs" dxfId="13" priority="3" operator="equal">
      <formula>0</formula>
    </cfRule>
  </conditionalFormatting>
  <conditionalFormatting sqref="B47:C60 E47:G60">
    <cfRule type="cellIs" dxfId="12" priority="4" operator="equal">
      <formula>0</formula>
    </cfRule>
  </conditionalFormatting>
  <conditionalFormatting sqref="H31:J31">
    <cfRule type="cellIs" dxfId="11" priority="1" operator="equal">
      <formula>0</formula>
    </cfRule>
  </conditionalFormatting>
  <conditionalFormatting sqref="E31:G31">
    <cfRule type="cellIs" dxfId="10" priority="2"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3" orientation="portrait" verticalDpi="597"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71"/>
  <sheetViews>
    <sheetView tabSelected="1" topLeftCell="B1" zoomScale="80" zoomScaleNormal="80" workbookViewId="0">
      <selection activeCell="E45" sqref="E45"/>
    </sheetView>
  </sheetViews>
  <sheetFormatPr defaultRowHeight="15" x14ac:dyDescent="0.25"/>
  <cols>
    <col min="1" max="1" width="35.5703125" style="45" customWidth="1"/>
    <col min="2" max="10" width="14.28515625" style="45" customWidth="1"/>
    <col min="11" max="16384" width="9.140625" style="45"/>
  </cols>
  <sheetData>
    <row r="1" spans="1:10" ht="18" customHeight="1" x14ac:dyDescent="0.25">
      <c r="A1" s="62" t="s">
        <v>76</v>
      </c>
      <c r="B1" s="63"/>
      <c r="C1" s="63"/>
      <c r="D1" s="63"/>
      <c r="E1" s="63"/>
      <c r="F1" s="63"/>
      <c r="G1" s="63"/>
      <c r="H1" s="63"/>
      <c r="I1" s="63"/>
      <c r="J1" s="64"/>
    </row>
    <row r="2" spans="1:10" ht="30" customHeight="1" x14ac:dyDescent="0.25">
      <c r="A2" s="77" t="s">
        <v>1</v>
      </c>
      <c r="B2" s="68" t="s">
        <v>79</v>
      </c>
      <c r="C2" s="68"/>
      <c r="D2" s="68"/>
      <c r="E2" s="68" t="s">
        <v>77</v>
      </c>
      <c r="F2" s="68"/>
      <c r="G2" s="68"/>
      <c r="H2" s="69" t="s">
        <v>78</v>
      </c>
      <c r="I2" s="69"/>
      <c r="J2" s="70"/>
    </row>
    <row r="3" spans="1:10" x14ac:dyDescent="0.25">
      <c r="A3" s="78"/>
      <c r="B3" s="1" t="s">
        <v>2</v>
      </c>
      <c r="C3" s="1" t="s">
        <v>3</v>
      </c>
      <c r="D3" s="1" t="s">
        <v>4</v>
      </c>
      <c r="E3" s="1" t="s">
        <v>2</v>
      </c>
      <c r="F3" s="1" t="s">
        <v>3</v>
      </c>
      <c r="G3" s="1" t="s">
        <v>4</v>
      </c>
      <c r="H3" s="1" t="s">
        <v>2</v>
      </c>
      <c r="I3" s="1" t="s">
        <v>3</v>
      </c>
      <c r="J3" s="2" t="s">
        <v>4</v>
      </c>
    </row>
    <row r="4" spans="1:10" x14ac:dyDescent="0.25">
      <c r="A4" s="10" t="s">
        <v>5</v>
      </c>
      <c r="B4" s="50">
        <v>0</v>
      </c>
      <c r="C4" s="50">
        <v>0</v>
      </c>
      <c r="D4" s="50">
        <f>+B4+C4</f>
        <v>0</v>
      </c>
      <c r="E4" s="50">
        <v>0</v>
      </c>
      <c r="F4" s="50">
        <v>0</v>
      </c>
      <c r="G4" s="50"/>
      <c r="H4" s="4">
        <f t="shared" ref="H4:H59" si="0">+IFERROR(((E4-B4)/B4)*100,0)</f>
        <v>0</v>
      </c>
      <c r="I4" s="4">
        <f t="shared" ref="I4:I59" si="1">+IFERROR(((F4-C4)/C4)*100,0)</f>
        <v>0</v>
      </c>
      <c r="J4" s="5">
        <f t="shared" ref="J4:J59" si="2">+IFERROR(((G4-D4)/D4)*100,0)</f>
        <v>0</v>
      </c>
    </row>
    <row r="5" spans="1:10" x14ac:dyDescent="0.25">
      <c r="A5" s="6" t="s">
        <v>69</v>
      </c>
      <c r="B5" s="51">
        <v>3502.1030000000001</v>
      </c>
      <c r="C5" s="51">
        <v>99145.067999999999</v>
      </c>
      <c r="D5" s="51">
        <f>+B5+C5</f>
        <v>102647.171</v>
      </c>
      <c r="E5" s="51">
        <v>3016.5445</v>
      </c>
      <c r="F5" s="51">
        <v>141908.25259998857</v>
      </c>
      <c r="G5" s="51">
        <f>+F5+E5</f>
        <v>144924.79709998856</v>
      </c>
      <c r="H5" s="8">
        <f t="shared" si="0"/>
        <v>-13.864769254359455</v>
      </c>
      <c r="I5" s="8">
        <f t="shared" si="1"/>
        <v>43.13193329998883</v>
      </c>
      <c r="J5" s="9">
        <f t="shared" si="2"/>
        <v>41.187327120772331</v>
      </c>
    </row>
    <row r="6" spans="1:10" x14ac:dyDescent="0.25">
      <c r="A6" s="10" t="s">
        <v>70</v>
      </c>
      <c r="B6" s="50">
        <v>468.83799999999997</v>
      </c>
      <c r="C6" s="50">
        <v>2984.5769999999993</v>
      </c>
      <c r="D6" s="50">
        <f>+B6+C6</f>
        <v>3453.4149999999991</v>
      </c>
      <c r="E6" s="50">
        <v>851.14560000000006</v>
      </c>
      <c r="F6" s="50">
        <v>3418.9425339999998</v>
      </c>
      <c r="G6" s="54">
        <f>+F6+E6</f>
        <v>4270.0881339999996</v>
      </c>
      <c r="H6" s="4">
        <f t="shared" si="0"/>
        <v>81.54364620615226</v>
      </c>
      <c r="I6" s="4">
        <f t="shared" si="1"/>
        <v>14.553671558817232</v>
      </c>
      <c r="J6" s="5">
        <f t="shared" si="2"/>
        <v>23.648276676854675</v>
      </c>
    </row>
    <row r="7" spans="1:10" x14ac:dyDescent="0.25">
      <c r="A7" s="6" t="s">
        <v>6</v>
      </c>
      <c r="B7" s="51">
        <v>650.899</v>
      </c>
      <c r="C7" s="51">
        <v>130.678</v>
      </c>
      <c r="D7" s="51">
        <f t="shared" ref="D7:D60" si="3">+B7+C7</f>
        <v>781.577</v>
      </c>
      <c r="E7" s="51">
        <v>520</v>
      </c>
      <c r="F7" s="51">
        <v>162</v>
      </c>
      <c r="G7" s="51">
        <f t="shared" ref="G7:G60" si="4">+F7+E7</f>
        <v>682</v>
      </c>
      <c r="H7" s="42">
        <f t="shared" si="0"/>
        <v>-20.110493333067033</v>
      </c>
      <c r="I7" s="8">
        <f t="shared" si="1"/>
        <v>23.96883943739574</v>
      </c>
      <c r="J7" s="9">
        <f t="shared" si="2"/>
        <v>-12.740523326556435</v>
      </c>
    </row>
    <row r="8" spans="1:10" x14ac:dyDescent="0.25">
      <c r="A8" s="10" t="s">
        <v>7</v>
      </c>
      <c r="B8" s="50">
        <v>1905.2170000000001</v>
      </c>
      <c r="C8" s="50">
        <v>138.60000000000002</v>
      </c>
      <c r="D8" s="50">
        <f t="shared" si="3"/>
        <v>2043.817</v>
      </c>
      <c r="E8" s="50">
        <v>2308.1010000000001</v>
      </c>
      <c r="F8" s="50">
        <v>62.588000000000001</v>
      </c>
      <c r="G8" s="50">
        <f t="shared" si="4"/>
        <v>2370.6890000000003</v>
      </c>
      <c r="H8" s="4">
        <f t="shared" si="0"/>
        <v>21.146357606508865</v>
      </c>
      <c r="I8" s="4">
        <f t="shared" si="1"/>
        <v>-54.842712842712857</v>
      </c>
      <c r="J8" s="5">
        <f t="shared" si="2"/>
        <v>15.993212699571455</v>
      </c>
    </row>
    <row r="9" spans="1:10" x14ac:dyDescent="0.25">
      <c r="A9" s="6" t="s">
        <v>8</v>
      </c>
      <c r="B9" s="51">
        <v>513.66300000000001</v>
      </c>
      <c r="C9" s="51">
        <v>147.03800000000001</v>
      </c>
      <c r="D9" s="51">
        <f t="shared" si="3"/>
        <v>660.70100000000002</v>
      </c>
      <c r="E9" s="51">
        <v>379.18599999999998</v>
      </c>
      <c r="F9" s="51">
        <v>75.864000000000004</v>
      </c>
      <c r="G9" s="51">
        <f t="shared" si="4"/>
        <v>455.04999999999995</v>
      </c>
      <c r="H9" s="8">
        <f t="shared" si="0"/>
        <v>-26.180005178492522</v>
      </c>
      <c r="I9" s="8">
        <f t="shared" si="1"/>
        <v>-48.405174172662853</v>
      </c>
      <c r="J9" s="9">
        <f t="shared" si="2"/>
        <v>-31.126182645402395</v>
      </c>
    </row>
    <row r="10" spans="1:10" x14ac:dyDescent="0.25">
      <c r="A10" s="10" t="s">
        <v>71</v>
      </c>
      <c r="B10" s="50">
        <v>0.11899999999999999</v>
      </c>
      <c r="C10" s="50">
        <v>0</v>
      </c>
      <c r="D10" s="50">
        <f t="shared" si="3"/>
        <v>0.11899999999999999</v>
      </c>
      <c r="E10" s="50">
        <v>0</v>
      </c>
      <c r="F10" s="50">
        <v>0</v>
      </c>
      <c r="G10" s="50">
        <f t="shared" si="4"/>
        <v>0</v>
      </c>
      <c r="H10" s="4">
        <f t="shared" si="0"/>
        <v>-100</v>
      </c>
      <c r="I10" s="4">
        <f t="shared" si="1"/>
        <v>0</v>
      </c>
      <c r="J10" s="5">
        <f t="shared" si="2"/>
        <v>-100</v>
      </c>
    </row>
    <row r="11" spans="1:10" x14ac:dyDescent="0.25">
      <c r="A11" s="6" t="s">
        <v>9</v>
      </c>
      <c r="B11" s="51">
        <v>5.7359999999999998</v>
      </c>
      <c r="C11" s="51">
        <v>0</v>
      </c>
      <c r="D11" s="51">
        <f t="shared" si="3"/>
        <v>5.7359999999999998</v>
      </c>
      <c r="E11" s="51">
        <v>3.1040000000000001</v>
      </c>
      <c r="F11" s="49">
        <v>0</v>
      </c>
      <c r="G11" s="51">
        <f t="shared" si="4"/>
        <v>3.1040000000000001</v>
      </c>
      <c r="H11" s="8">
        <f t="shared" si="0"/>
        <v>-45.885634588563455</v>
      </c>
      <c r="I11" s="8">
        <f t="shared" si="1"/>
        <v>0</v>
      </c>
      <c r="J11" s="9">
        <f t="shared" si="2"/>
        <v>-45.885634588563455</v>
      </c>
    </row>
    <row r="12" spans="1:10" x14ac:dyDescent="0.25">
      <c r="A12" s="10" t="s">
        <v>10</v>
      </c>
      <c r="B12" s="50">
        <v>8.5889999999999986</v>
      </c>
      <c r="C12" s="50">
        <v>0</v>
      </c>
      <c r="D12" s="50">
        <f t="shared" si="3"/>
        <v>8.5889999999999986</v>
      </c>
      <c r="E12" s="50">
        <v>11.813000000000001</v>
      </c>
      <c r="F12" s="48">
        <v>0</v>
      </c>
      <c r="G12" s="50">
        <f t="shared" si="4"/>
        <v>11.813000000000001</v>
      </c>
      <c r="H12" s="4">
        <f t="shared" si="0"/>
        <v>37.536383746652724</v>
      </c>
      <c r="I12" s="4">
        <f t="shared" si="1"/>
        <v>0</v>
      </c>
      <c r="J12" s="5">
        <f t="shared" si="2"/>
        <v>37.536383746652724</v>
      </c>
    </row>
    <row r="13" spans="1:10" x14ac:dyDescent="0.25">
      <c r="A13" s="6" t="s">
        <v>11</v>
      </c>
      <c r="B13" s="51">
        <v>347.125</v>
      </c>
      <c r="C13" s="51">
        <v>4.3290000000000006</v>
      </c>
      <c r="D13" s="51">
        <f t="shared" si="3"/>
        <v>351.45400000000001</v>
      </c>
      <c r="E13" s="51">
        <v>297.02</v>
      </c>
      <c r="F13" s="51">
        <v>3.7549999999999999</v>
      </c>
      <c r="G13" s="51">
        <f t="shared" si="4"/>
        <v>300.77499999999998</v>
      </c>
      <c r="H13" s="8">
        <f t="shared" si="0"/>
        <v>-14.434281598847681</v>
      </c>
      <c r="I13" s="8">
        <f t="shared" si="1"/>
        <v>-13.259413259413275</v>
      </c>
      <c r="J13" s="9">
        <f t="shared" si="2"/>
        <v>-14.419810273890759</v>
      </c>
    </row>
    <row r="14" spans="1:10" x14ac:dyDescent="0.25">
      <c r="A14" s="10" t="s">
        <v>12</v>
      </c>
      <c r="B14" s="50">
        <v>69.831999999999994</v>
      </c>
      <c r="C14" s="50">
        <v>0.71899999999999997</v>
      </c>
      <c r="D14" s="50">
        <f t="shared" si="3"/>
        <v>70.550999999999988</v>
      </c>
      <c r="E14" s="50">
        <v>65.835999999999999</v>
      </c>
      <c r="F14" s="50">
        <v>0.83299999999999996</v>
      </c>
      <c r="G14" s="50">
        <f t="shared" si="4"/>
        <v>66.668999999999997</v>
      </c>
      <c r="H14" s="4">
        <f t="shared" si="0"/>
        <v>-5.7223049604765661</v>
      </c>
      <c r="I14" s="4">
        <f t="shared" si="1"/>
        <v>15.855354659248958</v>
      </c>
      <c r="J14" s="5">
        <f t="shared" si="2"/>
        <v>-5.5024025173278783</v>
      </c>
    </row>
    <row r="15" spans="1:10" x14ac:dyDescent="0.25">
      <c r="A15" s="6" t="s">
        <v>13</v>
      </c>
      <c r="B15" s="51">
        <v>1.788</v>
      </c>
      <c r="C15" s="51">
        <v>0</v>
      </c>
      <c r="D15" s="51">
        <f t="shared" si="3"/>
        <v>1.788</v>
      </c>
      <c r="E15" s="51">
        <v>5.3140000000000001</v>
      </c>
      <c r="F15" s="51">
        <v>0</v>
      </c>
      <c r="G15" s="51">
        <f t="shared" si="4"/>
        <v>5.3140000000000001</v>
      </c>
      <c r="H15" s="8">
        <f t="shared" si="0"/>
        <v>197.2035794183445</v>
      </c>
      <c r="I15" s="8">
        <f t="shared" si="1"/>
        <v>0</v>
      </c>
      <c r="J15" s="9">
        <f t="shared" si="2"/>
        <v>197.2035794183445</v>
      </c>
    </row>
    <row r="16" spans="1:10" x14ac:dyDescent="0.25">
      <c r="A16" s="10" t="s">
        <v>14</v>
      </c>
      <c r="B16" s="50">
        <v>171.05500000000004</v>
      </c>
      <c r="C16" s="50">
        <v>0.13</v>
      </c>
      <c r="D16" s="50">
        <f t="shared" si="3"/>
        <v>171.18500000000003</v>
      </c>
      <c r="E16" s="50">
        <v>92.7</v>
      </c>
      <c r="F16" s="50">
        <v>0</v>
      </c>
      <c r="G16" s="50">
        <f t="shared" si="4"/>
        <v>92.7</v>
      </c>
      <c r="H16" s="4">
        <f t="shared" si="0"/>
        <v>-45.806904212095532</v>
      </c>
      <c r="I16" s="4">
        <f t="shared" si="1"/>
        <v>-100</v>
      </c>
      <c r="J16" s="5">
        <f t="shared" si="2"/>
        <v>-45.848059117329214</v>
      </c>
    </row>
    <row r="17" spans="1:10" x14ac:dyDescent="0.25">
      <c r="A17" s="6" t="s">
        <v>15</v>
      </c>
      <c r="B17" s="51">
        <v>3.722</v>
      </c>
      <c r="C17" s="51">
        <v>0</v>
      </c>
      <c r="D17" s="51">
        <f t="shared" si="3"/>
        <v>3.722</v>
      </c>
      <c r="E17" s="51">
        <v>3.4580000000000002</v>
      </c>
      <c r="F17" s="51">
        <v>0</v>
      </c>
      <c r="G17" s="51">
        <f t="shared" si="4"/>
        <v>3.4580000000000002</v>
      </c>
      <c r="H17" s="8">
        <f t="shared" si="0"/>
        <v>-7.0929607737775333</v>
      </c>
      <c r="I17" s="8">
        <f t="shared" si="1"/>
        <v>0</v>
      </c>
      <c r="J17" s="9">
        <f t="shared" si="2"/>
        <v>-7.0929607737775333</v>
      </c>
    </row>
    <row r="18" spans="1:10" x14ac:dyDescent="0.25">
      <c r="A18" s="10" t="s">
        <v>16</v>
      </c>
      <c r="B18" s="50">
        <v>1.47</v>
      </c>
      <c r="C18" s="50">
        <v>0</v>
      </c>
      <c r="D18" s="50">
        <f t="shared" si="3"/>
        <v>1.47</v>
      </c>
      <c r="E18" s="50">
        <v>2.843</v>
      </c>
      <c r="F18" s="50">
        <v>0</v>
      </c>
      <c r="G18" s="50">
        <f t="shared" si="4"/>
        <v>2.843</v>
      </c>
      <c r="H18" s="4">
        <f t="shared" si="0"/>
        <v>93.401360544217695</v>
      </c>
      <c r="I18" s="41">
        <f t="shared" si="1"/>
        <v>0</v>
      </c>
      <c r="J18" s="5">
        <f t="shared" si="2"/>
        <v>93.401360544217695</v>
      </c>
    </row>
    <row r="19" spans="1:10" x14ac:dyDescent="0.25">
      <c r="A19" s="6" t="s">
        <v>17</v>
      </c>
      <c r="B19" s="51">
        <v>0.99099999999999999</v>
      </c>
      <c r="C19" s="51">
        <v>0</v>
      </c>
      <c r="D19" s="51">
        <f t="shared" si="3"/>
        <v>0.99099999999999999</v>
      </c>
      <c r="E19" s="51">
        <v>0.106</v>
      </c>
      <c r="F19" s="51">
        <v>0</v>
      </c>
      <c r="G19" s="51">
        <f t="shared" si="4"/>
        <v>0.106</v>
      </c>
      <c r="H19" s="8">
        <f t="shared" si="0"/>
        <v>-89.303733602421801</v>
      </c>
      <c r="I19" s="8">
        <f t="shared" si="1"/>
        <v>0</v>
      </c>
      <c r="J19" s="9">
        <f t="shared" si="2"/>
        <v>-89.303733602421801</v>
      </c>
    </row>
    <row r="20" spans="1:10" x14ac:dyDescent="0.25">
      <c r="A20" s="10" t="s">
        <v>72</v>
      </c>
      <c r="B20" s="50">
        <v>0</v>
      </c>
      <c r="C20" s="50">
        <v>0</v>
      </c>
      <c r="D20" s="50">
        <f t="shared" si="3"/>
        <v>0</v>
      </c>
      <c r="E20" s="50">
        <v>0</v>
      </c>
      <c r="F20" s="50">
        <v>0</v>
      </c>
      <c r="G20" s="50">
        <f t="shared" si="4"/>
        <v>0</v>
      </c>
      <c r="H20" s="4">
        <f t="shared" si="0"/>
        <v>0</v>
      </c>
      <c r="I20" s="4">
        <f t="shared" si="1"/>
        <v>0</v>
      </c>
      <c r="J20" s="5">
        <f t="shared" si="2"/>
        <v>0</v>
      </c>
    </row>
    <row r="21" spans="1:10" x14ac:dyDescent="0.25">
      <c r="A21" s="6" t="s">
        <v>18</v>
      </c>
      <c r="B21" s="51">
        <v>0.121</v>
      </c>
      <c r="C21" s="51">
        <v>0</v>
      </c>
      <c r="D21" s="51">
        <f t="shared" si="3"/>
        <v>0.121</v>
      </c>
      <c r="E21" s="51">
        <v>0.52100000000000002</v>
      </c>
      <c r="F21" s="51">
        <v>0</v>
      </c>
      <c r="G21" s="51">
        <f t="shared" si="4"/>
        <v>0.52100000000000002</v>
      </c>
      <c r="H21" s="8">
        <f t="shared" si="0"/>
        <v>330.57851239669424</v>
      </c>
      <c r="I21" s="8">
        <f t="shared" si="1"/>
        <v>0</v>
      </c>
      <c r="J21" s="9">
        <f t="shared" si="2"/>
        <v>330.57851239669424</v>
      </c>
    </row>
    <row r="22" spans="1:10" x14ac:dyDescent="0.25">
      <c r="A22" s="10" t="s">
        <v>19</v>
      </c>
      <c r="B22" s="50">
        <v>0</v>
      </c>
      <c r="C22" s="50">
        <v>0</v>
      </c>
      <c r="D22" s="50">
        <f t="shared" si="3"/>
        <v>0</v>
      </c>
      <c r="E22" s="50">
        <v>0</v>
      </c>
      <c r="F22" s="50">
        <v>0</v>
      </c>
      <c r="G22" s="50">
        <f t="shared" si="4"/>
        <v>0</v>
      </c>
      <c r="H22" s="4">
        <f t="shared" si="0"/>
        <v>0</v>
      </c>
      <c r="I22" s="4">
        <f t="shared" si="1"/>
        <v>0</v>
      </c>
      <c r="J22" s="5">
        <f t="shared" si="2"/>
        <v>0</v>
      </c>
    </row>
    <row r="23" spans="1:10" x14ac:dyDescent="0.25">
      <c r="A23" s="6" t="s">
        <v>20</v>
      </c>
      <c r="B23" s="51">
        <v>29.683</v>
      </c>
      <c r="C23" s="51">
        <v>0</v>
      </c>
      <c r="D23" s="51">
        <f t="shared" si="3"/>
        <v>29.683</v>
      </c>
      <c r="E23" s="51">
        <v>87.057000000000002</v>
      </c>
      <c r="F23" s="51">
        <v>0</v>
      </c>
      <c r="G23" s="51">
        <f t="shared" si="4"/>
        <v>87.057000000000002</v>
      </c>
      <c r="H23" s="8">
        <f t="shared" si="0"/>
        <v>193.28908803018564</v>
      </c>
      <c r="I23" s="8">
        <f t="shared" si="1"/>
        <v>0</v>
      </c>
      <c r="J23" s="9">
        <f t="shared" si="2"/>
        <v>193.28908803018564</v>
      </c>
    </row>
    <row r="24" spans="1:10" x14ac:dyDescent="0.25">
      <c r="A24" s="10" t="s">
        <v>21</v>
      </c>
      <c r="B24" s="50">
        <v>1.4910000000000001</v>
      </c>
      <c r="C24" s="50">
        <v>0</v>
      </c>
      <c r="D24" s="50">
        <f t="shared" si="3"/>
        <v>1.4910000000000001</v>
      </c>
      <c r="E24" s="50">
        <v>0.26300000000000001</v>
      </c>
      <c r="F24" s="50">
        <v>0</v>
      </c>
      <c r="G24" s="50">
        <f t="shared" si="4"/>
        <v>0.26300000000000001</v>
      </c>
      <c r="H24" s="4">
        <f t="shared" si="0"/>
        <v>-82.360831656606308</v>
      </c>
      <c r="I24" s="4">
        <f t="shared" si="1"/>
        <v>0</v>
      </c>
      <c r="J24" s="5">
        <f t="shared" si="2"/>
        <v>-82.360831656606308</v>
      </c>
    </row>
    <row r="25" spans="1:10" x14ac:dyDescent="0.25">
      <c r="A25" s="6" t="s">
        <v>22</v>
      </c>
      <c r="B25" s="51">
        <v>0.111</v>
      </c>
      <c r="C25" s="51">
        <v>0</v>
      </c>
      <c r="D25" s="51">
        <f t="shared" si="3"/>
        <v>0.111</v>
      </c>
      <c r="E25" s="51">
        <v>0</v>
      </c>
      <c r="F25" s="51">
        <v>0</v>
      </c>
      <c r="G25" s="51">
        <f t="shared" si="4"/>
        <v>0</v>
      </c>
      <c r="H25" s="8">
        <f t="shared" si="0"/>
        <v>-100</v>
      </c>
      <c r="I25" s="8">
        <f t="shared" si="1"/>
        <v>0</v>
      </c>
      <c r="J25" s="9">
        <f t="shared" si="2"/>
        <v>-100</v>
      </c>
    </row>
    <row r="26" spans="1:10" x14ac:dyDescent="0.25">
      <c r="A26" s="10" t="s">
        <v>23</v>
      </c>
      <c r="B26" s="50">
        <v>0</v>
      </c>
      <c r="C26" s="50">
        <v>0</v>
      </c>
      <c r="D26" s="50">
        <f t="shared" si="3"/>
        <v>0</v>
      </c>
      <c r="E26" s="50">
        <v>0.81</v>
      </c>
      <c r="F26" s="50">
        <v>0</v>
      </c>
      <c r="G26" s="50">
        <f t="shared" si="4"/>
        <v>0.81</v>
      </c>
      <c r="H26" s="4">
        <f t="shared" si="0"/>
        <v>0</v>
      </c>
      <c r="I26" s="4">
        <f t="shared" si="1"/>
        <v>0</v>
      </c>
      <c r="J26" s="5">
        <f t="shared" si="2"/>
        <v>0</v>
      </c>
    </row>
    <row r="27" spans="1:10" x14ac:dyDescent="0.25">
      <c r="A27" s="6" t="s">
        <v>24</v>
      </c>
      <c r="B27" s="51">
        <v>0</v>
      </c>
      <c r="C27" s="51">
        <v>0</v>
      </c>
      <c r="D27" s="51">
        <f t="shared" si="3"/>
        <v>0</v>
      </c>
      <c r="E27" s="51">
        <v>0</v>
      </c>
      <c r="F27" s="51">
        <v>0</v>
      </c>
      <c r="G27" s="51">
        <f t="shared" si="4"/>
        <v>0</v>
      </c>
      <c r="H27" s="8">
        <f t="shared" si="0"/>
        <v>0</v>
      </c>
      <c r="I27" s="8">
        <f t="shared" si="1"/>
        <v>0</v>
      </c>
      <c r="J27" s="9">
        <f t="shared" si="2"/>
        <v>0</v>
      </c>
    </row>
    <row r="28" spans="1:10" x14ac:dyDescent="0.25">
      <c r="A28" s="10" t="s">
        <v>25</v>
      </c>
      <c r="B28" s="50">
        <v>29.093</v>
      </c>
      <c r="C28" s="50">
        <v>0</v>
      </c>
      <c r="D28" s="50">
        <f t="shared" si="3"/>
        <v>29.093</v>
      </c>
      <c r="E28" s="50">
        <v>38.061</v>
      </c>
      <c r="F28" s="50">
        <v>0</v>
      </c>
      <c r="G28" s="50">
        <f t="shared" si="4"/>
        <v>38.061</v>
      </c>
      <c r="H28" s="4">
        <f t="shared" si="0"/>
        <v>30.8252844326814</v>
      </c>
      <c r="I28" s="4">
        <f t="shared" si="1"/>
        <v>0</v>
      </c>
      <c r="J28" s="5">
        <f t="shared" si="2"/>
        <v>30.8252844326814</v>
      </c>
    </row>
    <row r="29" spans="1:10" x14ac:dyDescent="0.25">
      <c r="A29" s="6" t="s">
        <v>26</v>
      </c>
      <c r="B29" s="51">
        <v>83.244</v>
      </c>
      <c r="C29" s="51">
        <v>0</v>
      </c>
      <c r="D29" s="51">
        <f t="shared" si="3"/>
        <v>83.244</v>
      </c>
      <c r="E29" s="51">
        <v>88.542000000000002</v>
      </c>
      <c r="F29" s="51">
        <v>0.11</v>
      </c>
      <c r="G29" s="51">
        <f t="shared" si="4"/>
        <v>88.652000000000001</v>
      </c>
      <c r="H29" s="8">
        <f t="shared" si="0"/>
        <v>6.3644226610926928</v>
      </c>
      <c r="I29" s="8">
        <f t="shared" si="1"/>
        <v>0</v>
      </c>
      <c r="J29" s="9">
        <f t="shared" si="2"/>
        <v>6.4965643169477696</v>
      </c>
    </row>
    <row r="30" spans="1:10" x14ac:dyDescent="0.25">
      <c r="A30" s="10" t="s">
        <v>27</v>
      </c>
      <c r="B30" s="50">
        <v>9.9260000000000002</v>
      </c>
      <c r="C30" s="50">
        <v>0</v>
      </c>
      <c r="D30" s="50">
        <f t="shared" si="3"/>
        <v>9.9260000000000002</v>
      </c>
      <c r="E30" s="50">
        <v>10.314</v>
      </c>
      <c r="F30" s="50">
        <v>0</v>
      </c>
      <c r="G30" s="50">
        <f t="shared" si="4"/>
        <v>10.314</v>
      </c>
      <c r="H30" s="4">
        <f t="shared" si="0"/>
        <v>3.9089260527906498</v>
      </c>
      <c r="I30" s="4">
        <f t="shared" si="1"/>
        <v>0</v>
      </c>
      <c r="J30" s="5">
        <f t="shared" si="2"/>
        <v>3.9089260527906498</v>
      </c>
    </row>
    <row r="31" spans="1:10" x14ac:dyDescent="0.25">
      <c r="A31" s="6" t="s">
        <v>64</v>
      </c>
      <c r="B31" s="51">
        <v>3.8270000000000004</v>
      </c>
      <c r="C31" s="51">
        <v>0</v>
      </c>
      <c r="D31" s="51">
        <f t="shared" si="3"/>
        <v>3.8270000000000004</v>
      </c>
      <c r="E31" s="51">
        <v>2.8319999999999999</v>
      </c>
      <c r="F31" s="51">
        <v>0</v>
      </c>
      <c r="G31" s="51">
        <f t="shared" si="4"/>
        <v>2.8319999999999999</v>
      </c>
      <c r="H31" s="8">
        <f t="shared" si="0"/>
        <v>-25.999477397439257</v>
      </c>
      <c r="I31" s="8">
        <f t="shared" si="1"/>
        <v>0</v>
      </c>
      <c r="J31" s="9">
        <f t="shared" si="2"/>
        <v>-25.999477397439257</v>
      </c>
    </row>
    <row r="32" spans="1:10" x14ac:dyDescent="0.25">
      <c r="A32" s="10" t="s">
        <v>73</v>
      </c>
      <c r="B32" s="50">
        <v>0</v>
      </c>
      <c r="C32" s="50">
        <v>0</v>
      </c>
      <c r="D32" s="50">
        <f t="shared" si="3"/>
        <v>0</v>
      </c>
      <c r="E32" s="52">
        <v>0</v>
      </c>
      <c r="F32" s="50">
        <v>0</v>
      </c>
      <c r="G32" s="50">
        <f t="shared" si="4"/>
        <v>0</v>
      </c>
      <c r="H32" s="4">
        <f t="shared" si="0"/>
        <v>0</v>
      </c>
      <c r="I32" s="4">
        <f t="shared" si="1"/>
        <v>0</v>
      </c>
      <c r="J32" s="5">
        <f t="shared" si="2"/>
        <v>0</v>
      </c>
    </row>
    <row r="33" spans="1:10" x14ac:dyDescent="0.25">
      <c r="A33" s="6" t="s">
        <v>60</v>
      </c>
      <c r="B33" s="51">
        <v>0</v>
      </c>
      <c r="C33" s="51">
        <v>0</v>
      </c>
      <c r="D33" s="51">
        <f t="shared" si="3"/>
        <v>0</v>
      </c>
      <c r="E33" s="51">
        <v>0</v>
      </c>
      <c r="F33" s="51">
        <v>0</v>
      </c>
      <c r="G33" s="51">
        <f t="shared" si="4"/>
        <v>0</v>
      </c>
      <c r="H33" s="8">
        <f t="shared" si="0"/>
        <v>0</v>
      </c>
      <c r="I33" s="8">
        <f t="shared" si="1"/>
        <v>0</v>
      </c>
      <c r="J33" s="9">
        <f t="shared" si="2"/>
        <v>0</v>
      </c>
    </row>
    <row r="34" spans="1:10" x14ac:dyDescent="0.25">
      <c r="A34" s="10" t="s">
        <v>28</v>
      </c>
      <c r="B34" s="50">
        <v>7.1359999999999992</v>
      </c>
      <c r="C34" s="50">
        <v>0.12</v>
      </c>
      <c r="D34" s="50">
        <f t="shared" si="3"/>
        <v>7.2559999999999993</v>
      </c>
      <c r="E34" s="50">
        <v>0</v>
      </c>
      <c r="F34" s="48">
        <v>0</v>
      </c>
      <c r="G34" s="50">
        <f t="shared" si="4"/>
        <v>0</v>
      </c>
      <c r="H34" s="4">
        <f t="shared" si="0"/>
        <v>-100</v>
      </c>
      <c r="I34" s="4">
        <f t="shared" si="1"/>
        <v>-100</v>
      </c>
      <c r="J34" s="5">
        <f t="shared" si="2"/>
        <v>-100</v>
      </c>
    </row>
    <row r="35" spans="1:10" x14ac:dyDescent="0.25">
      <c r="A35" s="6" t="s">
        <v>59</v>
      </c>
      <c r="B35" s="51">
        <v>2.5999999999999999E-2</v>
      </c>
      <c r="C35" s="51">
        <v>0</v>
      </c>
      <c r="D35" s="51">
        <f t="shared" si="3"/>
        <v>2.5999999999999999E-2</v>
      </c>
      <c r="E35" s="51">
        <v>0.41799999999999998</v>
      </c>
      <c r="F35" s="51">
        <v>0</v>
      </c>
      <c r="G35" s="51">
        <f t="shared" si="4"/>
        <v>0.41799999999999998</v>
      </c>
      <c r="H35" s="8">
        <f t="shared" si="0"/>
        <v>1507.6923076923076</v>
      </c>
      <c r="I35" s="8">
        <f t="shared" si="1"/>
        <v>0</v>
      </c>
      <c r="J35" s="9">
        <f t="shared" si="2"/>
        <v>1507.6923076923076</v>
      </c>
    </row>
    <row r="36" spans="1:10" x14ac:dyDescent="0.25">
      <c r="A36" s="10" t="s">
        <v>29</v>
      </c>
      <c r="B36" s="50">
        <v>0.11700000000000001</v>
      </c>
      <c r="C36" s="50">
        <v>0</v>
      </c>
      <c r="D36" s="50">
        <f t="shared" si="3"/>
        <v>0.11700000000000001</v>
      </c>
      <c r="E36" s="50">
        <v>29.297999999999998</v>
      </c>
      <c r="F36" s="50">
        <v>4.8209999999999997</v>
      </c>
      <c r="G36" s="50">
        <f t="shared" si="4"/>
        <v>34.119</v>
      </c>
      <c r="H36" s="4">
        <f t="shared" si="0"/>
        <v>24941.025641025637</v>
      </c>
      <c r="I36" s="4">
        <f t="shared" si="1"/>
        <v>0</v>
      </c>
      <c r="J36" s="5">
        <f t="shared" si="2"/>
        <v>29061.538461538465</v>
      </c>
    </row>
    <row r="37" spans="1:10" x14ac:dyDescent="0.25">
      <c r="A37" s="6" t="s">
        <v>30</v>
      </c>
      <c r="B37" s="51">
        <v>2.4580000000000002</v>
      </c>
      <c r="C37" s="51">
        <v>0</v>
      </c>
      <c r="D37" s="51">
        <f t="shared" si="3"/>
        <v>2.4580000000000002</v>
      </c>
      <c r="E37" s="51">
        <v>4.0960000000000001</v>
      </c>
      <c r="F37" s="51">
        <v>0</v>
      </c>
      <c r="G37" s="51">
        <f t="shared" si="4"/>
        <v>4.0960000000000001</v>
      </c>
      <c r="H37" s="8">
        <f t="shared" si="0"/>
        <v>66.639544344995926</v>
      </c>
      <c r="I37" s="8">
        <f t="shared" si="1"/>
        <v>0</v>
      </c>
      <c r="J37" s="9">
        <f t="shared" si="2"/>
        <v>66.639544344995926</v>
      </c>
    </row>
    <row r="38" spans="1:10" x14ac:dyDescent="0.25">
      <c r="A38" s="10" t="s">
        <v>37</v>
      </c>
      <c r="B38" s="50">
        <v>3.7040000000000002</v>
      </c>
      <c r="C38" s="50">
        <v>0</v>
      </c>
      <c r="D38" s="50">
        <f t="shared" si="3"/>
        <v>3.7040000000000002</v>
      </c>
      <c r="E38" s="50">
        <v>0.16300000000000001</v>
      </c>
      <c r="F38" s="50">
        <v>0</v>
      </c>
      <c r="G38" s="50">
        <f t="shared" si="4"/>
        <v>0.16300000000000001</v>
      </c>
      <c r="H38" s="4">
        <f t="shared" si="0"/>
        <v>-95.599352051835865</v>
      </c>
      <c r="I38" s="4">
        <f t="shared" si="1"/>
        <v>0</v>
      </c>
      <c r="J38" s="5">
        <f t="shared" si="2"/>
        <v>-95.599352051835865</v>
      </c>
    </row>
    <row r="39" spans="1:10" x14ac:dyDescent="0.25">
      <c r="A39" s="6" t="s">
        <v>31</v>
      </c>
      <c r="B39" s="51">
        <v>1.4999999999999999E-2</v>
      </c>
      <c r="C39" s="51">
        <v>0</v>
      </c>
      <c r="D39" s="51">
        <f t="shared" si="3"/>
        <v>1.4999999999999999E-2</v>
      </c>
      <c r="E39" s="51">
        <v>0.68500000000000005</v>
      </c>
      <c r="F39" s="51">
        <v>0</v>
      </c>
      <c r="G39" s="51">
        <f t="shared" si="4"/>
        <v>0.68500000000000005</v>
      </c>
      <c r="H39" s="8">
        <f t="shared" si="0"/>
        <v>4466.666666666667</v>
      </c>
      <c r="I39" s="8">
        <f t="shared" si="1"/>
        <v>0</v>
      </c>
      <c r="J39" s="9">
        <f t="shared" si="2"/>
        <v>4466.666666666667</v>
      </c>
    </row>
    <row r="40" spans="1:10" x14ac:dyDescent="0.25">
      <c r="A40" s="10" t="s">
        <v>32</v>
      </c>
      <c r="B40" s="50">
        <v>73.289999999999992</v>
      </c>
      <c r="C40" s="50">
        <v>3.0289999999999999</v>
      </c>
      <c r="D40" s="50">
        <f t="shared" si="3"/>
        <v>76.318999999999988</v>
      </c>
      <c r="E40" s="50">
        <v>1E-3</v>
      </c>
      <c r="F40" s="50">
        <v>0</v>
      </c>
      <c r="G40" s="50">
        <f t="shared" si="4"/>
        <v>1E-3</v>
      </c>
      <c r="H40" s="4">
        <f t="shared" si="0"/>
        <v>-99.998635557374797</v>
      </c>
      <c r="I40" s="4">
        <f t="shared" si="1"/>
        <v>-100</v>
      </c>
      <c r="J40" s="5">
        <f t="shared" si="2"/>
        <v>-99.99868971029494</v>
      </c>
    </row>
    <row r="41" spans="1:10" x14ac:dyDescent="0.25">
      <c r="A41" s="6" t="s">
        <v>33</v>
      </c>
      <c r="B41" s="51">
        <v>0</v>
      </c>
      <c r="C41" s="51">
        <v>0</v>
      </c>
      <c r="D41" s="51">
        <f t="shared" si="3"/>
        <v>0</v>
      </c>
      <c r="E41" s="51">
        <v>70.756</v>
      </c>
      <c r="F41" s="51">
        <v>1.409</v>
      </c>
      <c r="G41" s="51">
        <f t="shared" si="4"/>
        <v>72.165000000000006</v>
      </c>
      <c r="H41" s="8">
        <f t="shared" si="0"/>
        <v>0</v>
      </c>
      <c r="I41" s="8">
        <f t="shared" si="1"/>
        <v>0</v>
      </c>
      <c r="J41" s="9">
        <f t="shared" si="2"/>
        <v>0</v>
      </c>
    </row>
    <row r="42" spans="1:10" x14ac:dyDescent="0.25">
      <c r="A42" s="10" t="s">
        <v>34</v>
      </c>
      <c r="B42" s="50">
        <v>31.841999999999999</v>
      </c>
      <c r="C42" s="50">
        <v>0</v>
      </c>
      <c r="D42" s="50">
        <f t="shared" si="3"/>
        <v>31.841999999999999</v>
      </c>
      <c r="E42" s="50">
        <v>0</v>
      </c>
      <c r="F42" s="50">
        <v>0</v>
      </c>
      <c r="G42" s="50">
        <f t="shared" si="4"/>
        <v>0</v>
      </c>
      <c r="H42" s="4">
        <f t="shared" si="0"/>
        <v>-100</v>
      </c>
      <c r="I42" s="4">
        <f t="shared" si="1"/>
        <v>0</v>
      </c>
      <c r="J42" s="5">
        <f t="shared" si="2"/>
        <v>-100</v>
      </c>
    </row>
    <row r="43" spans="1:10" x14ac:dyDescent="0.25">
      <c r="A43" s="6" t="s">
        <v>35</v>
      </c>
      <c r="B43" s="51">
        <v>20.164999999999999</v>
      </c>
      <c r="C43" s="51">
        <v>0</v>
      </c>
      <c r="D43" s="51">
        <f t="shared" si="3"/>
        <v>20.164999999999999</v>
      </c>
      <c r="E43" s="51">
        <v>26.03</v>
      </c>
      <c r="F43" s="51">
        <v>0</v>
      </c>
      <c r="G43" s="51">
        <f t="shared" si="4"/>
        <v>26.03</v>
      </c>
      <c r="H43" s="8">
        <f t="shared" si="0"/>
        <v>29.08504835110341</v>
      </c>
      <c r="I43" s="8">
        <f t="shared" si="1"/>
        <v>0</v>
      </c>
      <c r="J43" s="9">
        <f t="shared" si="2"/>
        <v>29.08504835110341</v>
      </c>
    </row>
    <row r="44" spans="1:10" x14ac:dyDescent="0.25">
      <c r="A44" s="10" t="s">
        <v>36</v>
      </c>
      <c r="B44" s="50">
        <v>10.379999999999999</v>
      </c>
      <c r="C44" s="50">
        <v>0</v>
      </c>
      <c r="D44" s="50">
        <f t="shared" si="3"/>
        <v>10.379999999999999</v>
      </c>
      <c r="E44" s="50">
        <v>21.329000000000001</v>
      </c>
      <c r="F44" s="50">
        <v>0</v>
      </c>
      <c r="G44" s="50">
        <f t="shared" si="4"/>
        <v>21.329000000000001</v>
      </c>
      <c r="H44" s="4">
        <f t="shared" si="0"/>
        <v>105.4816955684008</v>
      </c>
      <c r="I44" s="4">
        <f t="shared" si="1"/>
        <v>0</v>
      </c>
      <c r="J44" s="5">
        <f t="shared" si="2"/>
        <v>105.4816955684008</v>
      </c>
    </row>
    <row r="45" spans="1:10" x14ac:dyDescent="0.25">
      <c r="A45" s="6" t="s">
        <v>65</v>
      </c>
      <c r="B45" s="51">
        <v>2.2839999999999998</v>
      </c>
      <c r="C45" s="51">
        <v>0</v>
      </c>
      <c r="D45" s="51">
        <f t="shared" si="3"/>
        <v>2.2839999999999998</v>
      </c>
      <c r="E45" s="51">
        <v>16.681000000000001</v>
      </c>
      <c r="F45" s="51">
        <v>0</v>
      </c>
      <c r="G45" s="51">
        <f t="shared" si="4"/>
        <v>16.681000000000001</v>
      </c>
      <c r="H45" s="8">
        <f t="shared" si="0"/>
        <v>630.34150612959729</v>
      </c>
      <c r="I45" s="8">
        <f t="shared" si="1"/>
        <v>0</v>
      </c>
      <c r="J45" s="9">
        <f t="shared" si="2"/>
        <v>630.34150612959729</v>
      </c>
    </row>
    <row r="46" spans="1:10" x14ac:dyDescent="0.25">
      <c r="A46" s="10" t="s">
        <v>66</v>
      </c>
      <c r="B46" s="50">
        <v>0.76100000000000001</v>
      </c>
      <c r="C46" s="50">
        <v>0</v>
      </c>
      <c r="D46" s="50">
        <f t="shared" si="3"/>
        <v>0.76100000000000001</v>
      </c>
      <c r="E46" s="50">
        <v>3.0049999999999999</v>
      </c>
      <c r="F46" s="50">
        <v>0</v>
      </c>
      <c r="G46" s="50">
        <f t="shared" si="4"/>
        <v>3.0049999999999999</v>
      </c>
      <c r="H46" s="4">
        <f t="shared" si="0"/>
        <v>294.87516425755581</v>
      </c>
      <c r="I46" s="4">
        <f t="shared" si="1"/>
        <v>0</v>
      </c>
      <c r="J46" s="5">
        <f t="shared" si="2"/>
        <v>294.87516425755581</v>
      </c>
    </row>
    <row r="47" spans="1:10" x14ac:dyDescent="0.25">
      <c r="A47" s="6" t="s">
        <v>38</v>
      </c>
      <c r="B47" s="51">
        <v>36.101999999999997</v>
      </c>
      <c r="C47" s="51">
        <v>0</v>
      </c>
      <c r="D47" s="51">
        <f t="shared" si="3"/>
        <v>36.101999999999997</v>
      </c>
      <c r="E47" s="51">
        <v>38.564999999999998</v>
      </c>
      <c r="F47" s="51">
        <v>0</v>
      </c>
      <c r="G47" s="51">
        <f t="shared" si="4"/>
        <v>38.564999999999998</v>
      </c>
      <c r="H47" s="8">
        <f t="shared" si="0"/>
        <v>6.8223367126475019</v>
      </c>
      <c r="I47" s="8">
        <f t="shared" si="1"/>
        <v>0</v>
      </c>
      <c r="J47" s="9">
        <f t="shared" si="2"/>
        <v>6.8223367126475019</v>
      </c>
    </row>
    <row r="48" spans="1:10" x14ac:dyDescent="0.25">
      <c r="A48" s="10" t="s">
        <v>67</v>
      </c>
      <c r="B48" s="50">
        <v>0.3</v>
      </c>
      <c r="C48" s="50">
        <v>0</v>
      </c>
      <c r="D48" s="50">
        <f t="shared" si="3"/>
        <v>0.3</v>
      </c>
      <c r="E48" s="50">
        <v>0.82399999999999995</v>
      </c>
      <c r="F48" s="50">
        <v>0</v>
      </c>
      <c r="G48" s="50">
        <f t="shared" si="4"/>
        <v>0.82399999999999995</v>
      </c>
      <c r="H48" s="4">
        <f t="shared" si="0"/>
        <v>174.66666666666669</v>
      </c>
      <c r="I48" s="4">
        <f t="shared" si="1"/>
        <v>0</v>
      </c>
      <c r="J48" s="5">
        <f t="shared" si="2"/>
        <v>174.66666666666669</v>
      </c>
    </row>
    <row r="49" spans="1:10" x14ac:dyDescent="0.25">
      <c r="A49" s="6" t="s">
        <v>39</v>
      </c>
      <c r="B49" s="51">
        <v>20.448</v>
      </c>
      <c r="C49" s="51">
        <v>0.48</v>
      </c>
      <c r="D49" s="51">
        <f t="shared" si="3"/>
        <v>20.928000000000001</v>
      </c>
      <c r="E49" s="51">
        <v>30.318000000000001</v>
      </c>
      <c r="F49" s="51">
        <v>9.6000000000000002E-2</v>
      </c>
      <c r="G49" s="51">
        <f t="shared" si="4"/>
        <v>30.414000000000001</v>
      </c>
      <c r="H49" s="8">
        <f t="shared" si="0"/>
        <v>48.268779342723008</v>
      </c>
      <c r="I49" s="8">
        <f t="shared" si="1"/>
        <v>-80</v>
      </c>
      <c r="J49" s="9">
        <f t="shared" si="2"/>
        <v>45.326834862385326</v>
      </c>
    </row>
    <row r="50" spans="1:10" x14ac:dyDescent="0.25">
      <c r="A50" s="10" t="s">
        <v>40</v>
      </c>
      <c r="B50" s="50">
        <v>0.20799999999999999</v>
      </c>
      <c r="C50" s="50">
        <v>0</v>
      </c>
      <c r="D50" s="50">
        <f t="shared" si="3"/>
        <v>0.20799999999999999</v>
      </c>
      <c r="E50" s="50">
        <v>0.185</v>
      </c>
      <c r="F50" s="50">
        <v>0</v>
      </c>
      <c r="G50" s="50">
        <f t="shared" si="4"/>
        <v>0.185</v>
      </c>
      <c r="H50" s="4">
        <f t="shared" si="0"/>
        <v>-11.057692307692305</v>
      </c>
      <c r="I50" s="4">
        <f t="shared" si="1"/>
        <v>0</v>
      </c>
      <c r="J50" s="5">
        <f t="shared" si="2"/>
        <v>-11.057692307692305</v>
      </c>
    </row>
    <row r="51" spans="1:10" x14ac:dyDescent="0.25">
      <c r="A51" s="6" t="s">
        <v>41</v>
      </c>
      <c r="B51" s="51">
        <v>0.247</v>
      </c>
      <c r="C51" s="51">
        <v>0</v>
      </c>
      <c r="D51" s="51">
        <f t="shared" si="3"/>
        <v>0.247</v>
      </c>
      <c r="E51" s="51">
        <v>0.21099999999999999</v>
      </c>
      <c r="F51" s="51">
        <v>0</v>
      </c>
      <c r="G51" s="51">
        <f t="shared" si="4"/>
        <v>0.21099999999999999</v>
      </c>
      <c r="H51" s="8">
        <f t="shared" si="0"/>
        <v>-14.574898785425102</v>
      </c>
      <c r="I51" s="8">
        <f t="shared" si="1"/>
        <v>0</v>
      </c>
      <c r="J51" s="9">
        <f t="shared" si="2"/>
        <v>-14.574898785425102</v>
      </c>
    </row>
    <row r="52" spans="1:10" x14ac:dyDescent="0.25">
      <c r="A52" s="10" t="s">
        <v>42</v>
      </c>
      <c r="B52" s="50">
        <v>3.1310000000000002</v>
      </c>
      <c r="C52" s="50">
        <v>0</v>
      </c>
      <c r="D52" s="50">
        <f t="shared" si="3"/>
        <v>3.1310000000000002</v>
      </c>
      <c r="E52" s="50">
        <v>5.3630000000000004</v>
      </c>
      <c r="F52" s="50">
        <v>0</v>
      </c>
      <c r="G52" s="50">
        <f t="shared" si="4"/>
        <v>5.3630000000000004</v>
      </c>
      <c r="H52" s="4">
        <f t="shared" si="0"/>
        <v>71.287128712871279</v>
      </c>
      <c r="I52" s="4">
        <f t="shared" si="1"/>
        <v>0</v>
      </c>
      <c r="J52" s="5">
        <f t="shared" si="2"/>
        <v>71.287128712871279</v>
      </c>
    </row>
    <row r="53" spans="1:10" x14ac:dyDescent="0.25">
      <c r="A53" s="6" t="s">
        <v>68</v>
      </c>
      <c r="B53" s="51">
        <v>16.968</v>
      </c>
      <c r="C53" s="51">
        <v>0</v>
      </c>
      <c r="D53" s="51">
        <f t="shared" si="3"/>
        <v>16.968</v>
      </c>
      <c r="E53" s="51">
        <v>11.503</v>
      </c>
      <c r="F53" s="51">
        <v>0</v>
      </c>
      <c r="G53" s="51">
        <f t="shared" si="4"/>
        <v>11.503</v>
      </c>
      <c r="H53" s="8">
        <f t="shared" si="0"/>
        <v>-32.207685054219709</v>
      </c>
      <c r="I53" s="8">
        <f t="shared" si="1"/>
        <v>0</v>
      </c>
      <c r="J53" s="9">
        <f t="shared" si="2"/>
        <v>-32.207685054219709</v>
      </c>
    </row>
    <row r="54" spans="1:10" x14ac:dyDescent="0.25">
      <c r="A54" s="10" t="s">
        <v>43</v>
      </c>
      <c r="B54" s="50">
        <v>3.141</v>
      </c>
      <c r="C54" s="50">
        <v>0</v>
      </c>
      <c r="D54" s="50">
        <f t="shared" si="3"/>
        <v>3.141</v>
      </c>
      <c r="E54" s="50">
        <v>9.8559999999999999</v>
      </c>
      <c r="F54" s="50">
        <v>0</v>
      </c>
      <c r="G54" s="50">
        <f t="shared" si="4"/>
        <v>9.8559999999999999</v>
      </c>
      <c r="H54" s="4">
        <f t="shared" si="0"/>
        <v>213.78541865647884</v>
      </c>
      <c r="I54" s="4">
        <f t="shared" si="1"/>
        <v>0</v>
      </c>
      <c r="J54" s="5">
        <f t="shared" si="2"/>
        <v>213.78541865647884</v>
      </c>
    </row>
    <row r="55" spans="1:10" x14ac:dyDescent="0.25">
      <c r="A55" s="6" t="s">
        <v>61</v>
      </c>
      <c r="B55" s="51">
        <v>0</v>
      </c>
      <c r="C55" s="51">
        <v>92.16</v>
      </c>
      <c r="D55" s="51">
        <f t="shared" si="3"/>
        <v>92.16</v>
      </c>
      <c r="E55" s="51">
        <v>0</v>
      </c>
      <c r="F55" s="51">
        <v>5.5990000000000002</v>
      </c>
      <c r="G55" s="51">
        <f t="shared" si="4"/>
        <v>5.5990000000000002</v>
      </c>
      <c r="H55" s="8">
        <f t="shared" si="0"/>
        <v>0</v>
      </c>
      <c r="I55" s="8">
        <f t="shared" si="1"/>
        <v>-93.924696180555557</v>
      </c>
      <c r="J55" s="9">
        <f t="shared" si="2"/>
        <v>-93.924696180555557</v>
      </c>
    </row>
    <row r="56" spans="1:10" x14ac:dyDescent="0.25">
      <c r="A56" s="10" t="s">
        <v>44</v>
      </c>
      <c r="B56" s="50">
        <v>0.435</v>
      </c>
      <c r="C56" s="50">
        <v>0</v>
      </c>
      <c r="D56" s="50">
        <f t="shared" si="3"/>
        <v>0.435</v>
      </c>
      <c r="E56" s="50">
        <v>1.657</v>
      </c>
      <c r="F56" s="50">
        <v>0</v>
      </c>
      <c r="G56" s="50">
        <f t="shared" si="4"/>
        <v>1.657</v>
      </c>
      <c r="H56" s="4">
        <f t="shared" si="0"/>
        <v>280.91954022988506</v>
      </c>
      <c r="I56" s="4">
        <f t="shared" si="1"/>
        <v>0</v>
      </c>
      <c r="J56" s="5">
        <f t="shared" si="2"/>
        <v>280.91954022988506</v>
      </c>
    </row>
    <row r="57" spans="1:10" x14ac:dyDescent="0.25">
      <c r="A57" s="6" t="s">
        <v>45</v>
      </c>
      <c r="B57" s="51">
        <v>0</v>
      </c>
      <c r="C57" s="51">
        <v>0</v>
      </c>
      <c r="D57" s="51">
        <f t="shared" si="3"/>
        <v>0</v>
      </c>
      <c r="E57" s="51">
        <v>0</v>
      </c>
      <c r="F57" s="51">
        <v>0</v>
      </c>
      <c r="G57" s="51">
        <f t="shared" si="4"/>
        <v>0</v>
      </c>
      <c r="H57" s="8">
        <f t="shared" si="0"/>
        <v>0</v>
      </c>
      <c r="I57" s="8">
        <f t="shared" si="1"/>
        <v>0</v>
      </c>
      <c r="J57" s="9">
        <f t="shared" si="2"/>
        <v>0</v>
      </c>
    </row>
    <row r="58" spans="1:10" x14ac:dyDescent="0.25">
      <c r="A58" s="10" t="s">
        <v>46</v>
      </c>
      <c r="B58" s="50">
        <v>64.328999999999994</v>
      </c>
      <c r="C58" s="50">
        <v>0</v>
      </c>
      <c r="D58" s="50">
        <f t="shared" si="3"/>
        <v>64.328999999999994</v>
      </c>
      <c r="E58" s="50">
        <v>73.674999999999997</v>
      </c>
      <c r="F58" s="50">
        <v>0</v>
      </c>
      <c r="G58" s="50">
        <f t="shared" si="4"/>
        <v>73.674999999999997</v>
      </c>
      <c r="H58" s="4">
        <f t="shared" si="0"/>
        <v>14.528439739464325</v>
      </c>
      <c r="I58" s="4">
        <f t="shared" si="1"/>
        <v>0</v>
      </c>
      <c r="J58" s="5">
        <f t="shared" si="2"/>
        <v>14.528439739464325</v>
      </c>
    </row>
    <row r="59" spans="1:10" x14ac:dyDescent="0.25">
      <c r="A59" s="6" t="s">
        <v>74</v>
      </c>
      <c r="B59" s="51">
        <v>0.79599999999999993</v>
      </c>
      <c r="C59" s="51">
        <v>0</v>
      </c>
      <c r="D59" s="51">
        <f t="shared" si="3"/>
        <v>0.79599999999999993</v>
      </c>
      <c r="E59" s="51">
        <v>0.36099999999999999</v>
      </c>
      <c r="F59" s="51">
        <v>0</v>
      </c>
      <c r="G59" s="51">
        <f t="shared" si="4"/>
        <v>0.36099999999999999</v>
      </c>
      <c r="H59" s="8">
        <f t="shared" si="0"/>
        <v>-54.648241206030143</v>
      </c>
      <c r="I59" s="8">
        <f t="shared" si="1"/>
        <v>0</v>
      </c>
      <c r="J59" s="9">
        <f t="shared" si="2"/>
        <v>-54.648241206030143</v>
      </c>
    </row>
    <row r="60" spans="1:10" x14ac:dyDescent="0.25">
      <c r="A60" s="10" t="s">
        <v>75</v>
      </c>
      <c r="B60" s="50">
        <v>0</v>
      </c>
      <c r="C60" s="50">
        <v>0</v>
      </c>
      <c r="D60" s="50">
        <f t="shared" si="3"/>
        <v>0</v>
      </c>
      <c r="E60" s="50">
        <v>0</v>
      </c>
      <c r="F60" s="50">
        <v>0</v>
      </c>
      <c r="G60" s="50">
        <f t="shared" si="4"/>
        <v>0</v>
      </c>
      <c r="H60" s="4">
        <f t="shared" ref="H60:H62" si="5">+IFERROR(((E60-B60)/B60)*100,0)</f>
        <v>0</v>
      </c>
      <c r="I60" s="4">
        <f t="shared" ref="I60:I62" si="6">+IFERROR(((F60-C60)/C60)*100,0)</f>
        <v>0</v>
      </c>
      <c r="J60" s="5">
        <f t="shared" ref="J60:J62" si="7">+IFERROR(((G60-D60)/D60)*100,0)</f>
        <v>0</v>
      </c>
    </row>
    <row r="61" spans="1:10" x14ac:dyDescent="0.25">
      <c r="A61" s="11" t="s">
        <v>47</v>
      </c>
      <c r="B61" s="22">
        <f t="shared" ref="B61:G61" si="8">+B62-SUM(B6+B10+B32+B20+B59+B60+B5)</f>
        <v>4135.0700000000015</v>
      </c>
      <c r="C61" s="22">
        <f t="shared" si="8"/>
        <v>517.28299999999581</v>
      </c>
      <c r="D61" s="22">
        <f t="shared" si="8"/>
        <v>4652.3530000000028</v>
      </c>
      <c r="E61" s="22">
        <f t="shared" si="8"/>
        <v>4262.4999999999982</v>
      </c>
      <c r="F61" s="22">
        <f t="shared" si="8"/>
        <v>317.07499999998254</v>
      </c>
      <c r="G61" s="22">
        <f t="shared" si="8"/>
        <v>4579.5750000000116</v>
      </c>
      <c r="H61" s="23">
        <f t="shared" si="5"/>
        <v>3.0816890645139408</v>
      </c>
      <c r="I61" s="23">
        <f t="shared" si="6"/>
        <v>-38.703765636994625</v>
      </c>
      <c r="J61" s="23">
        <f t="shared" si="7"/>
        <v>-1.5643266966197773</v>
      </c>
    </row>
    <row r="62" spans="1:10" x14ac:dyDescent="0.25">
      <c r="A62" s="14" t="s">
        <v>48</v>
      </c>
      <c r="B62" s="24">
        <f t="shared" ref="B62:G62" si="9">SUM(B4:B60)</f>
        <v>8106.9260000000013</v>
      </c>
      <c r="C62" s="24">
        <f t="shared" si="9"/>
        <v>102646.928</v>
      </c>
      <c r="D62" s="24">
        <f t="shared" si="9"/>
        <v>110753.85400000001</v>
      </c>
      <c r="E62" s="24">
        <f t="shared" si="9"/>
        <v>8130.5510999999988</v>
      </c>
      <c r="F62" s="24">
        <f t="shared" si="9"/>
        <v>145644.27013398855</v>
      </c>
      <c r="G62" s="24">
        <f t="shared" si="9"/>
        <v>153774.82123398856</v>
      </c>
      <c r="H62" s="25">
        <f t="shared" si="5"/>
        <v>0.2914187202399216</v>
      </c>
      <c r="I62" s="25">
        <f t="shared" si="6"/>
        <v>41.888581540393062</v>
      </c>
      <c r="J62" s="25">
        <f t="shared" si="7"/>
        <v>38.843765413335909</v>
      </c>
    </row>
    <row r="63" spans="1:10" x14ac:dyDescent="0.25">
      <c r="A63" s="26"/>
      <c r="B63" s="27"/>
      <c r="C63" s="27"/>
      <c r="D63" s="27"/>
      <c r="E63" s="27"/>
      <c r="F63" s="27"/>
      <c r="G63" s="27"/>
      <c r="H63" s="27"/>
      <c r="I63" s="27"/>
      <c r="J63" s="28"/>
    </row>
    <row r="64" spans="1:10" x14ac:dyDescent="0.25">
      <c r="A64" s="26" t="s">
        <v>58</v>
      </c>
      <c r="B64" s="27"/>
      <c r="C64" s="27"/>
      <c r="D64" s="27"/>
      <c r="E64" s="27"/>
      <c r="F64" s="27"/>
      <c r="G64" s="27"/>
      <c r="H64" s="27"/>
      <c r="I64" s="27"/>
      <c r="J64" s="28"/>
    </row>
    <row r="65" spans="1:10" ht="15.75" thickBot="1" x14ac:dyDescent="0.3">
      <c r="A65" s="29"/>
      <c r="B65" s="30"/>
      <c r="C65" s="30"/>
      <c r="D65" s="30"/>
      <c r="E65" s="30"/>
      <c r="F65" s="30"/>
      <c r="G65" s="30"/>
      <c r="H65" s="30"/>
      <c r="I65" s="30"/>
      <c r="J65" s="31"/>
    </row>
    <row r="66" spans="1:10" ht="45.75" customHeight="1" x14ac:dyDescent="0.25">
      <c r="A66" s="79" t="s">
        <v>62</v>
      </c>
      <c r="B66" s="79"/>
      <c r="C66" s="79"/>
      <c r="D66" s="79"/>
      <c r="E66" s="79"/>
      <c r="F66" s="79"/>
      <c r="G66" s="79"/>
      <c r="H66" s="79"/>
      <c r="I66" s="79"/>
      <c r="J66" s="79"/>
    </row>
    <row r="67" spans="1:10" x14ac:dyDescent="0.25">
      <c r="A67" s="47"/>
    </row>
    <row r="68" spans="1:10" x14ac:dyDescent="0.25">
      <c r="A68" s="53"/>
      <c r="B68" s="46"/>
      <c r="C68" s="46"/>
      <c r="D68" s="46"/>
      <c r="E68" s="46"/>
      <c r="F68" s="46"/>
      <c r="G68" s="46"/>
    </row>
    <row r="69" spans="1:10" x14ac:dyDescent="0.25">
      <c r="B69" s="46"/>
      <c r="C69" s="46"/>
      <c r="D69" s="46"/>
      <c r="E69" s="46"/>
      <c r="F69" s="46"/>
      <c r="G69" s="46"/>
    </row>
    <row r="70" spans="1:10" x14ac:dyDescent="0.25">
      <c r="B70" s="46"/>
      <c r="C70" s="46"/>
      <c r="D70" s="46"/>
      <c r="E70" s="46"/>
      <c r="F70" s="46"/>
      <c r="G70" s="46"/>
    </row>
    <row r="71" spans="1:10" x14ac:dyDescent="0.25">
      <c r="B71" s="46"/>
      <c r="C71" s="46"/>
      <c r="D71" s="46"/>
      <c r="E71" s="46"/>
      <c r="F71" s="46"/>
      <c r="G71" s="46"/>
      <c r="H71" s="46"/>
    </row>
  </sheetData>
  <mergeCells count="6">
    <mergeCell ref="A66:J66"/>
    <mergeCell ref="A1:J1"/>
    <mergeCell ref="A2:A3"/>
    <mergeCell ref="B2:D2"/>
    <mergeCell ref="E2:G2"/>
    <mergeCell ref="H2:J2"/>
  </mergeCells>
  <conditionalFormatting sqref="H8:J46">
    <cfRule type="cellIs" dxfId="9" priority="18" operator="equal">
      <formula>0</formula>
    </cfRule>
  </conditionalFormatting>
  <conditionalFormatting sqref="H4:J5">
    <cfRule type="cellIs" dxfId="8" priority="20" operator="equal">
      <formula>0</formula>
    </cfRule>
  </conditionalFormatting>
  <conditionalFormatting sqref="H6:J7">
    <cfRule type="cellIs" dxfId="7" priority="19" operator="equal">
      <formula>0</formula>
    </cfRule>
  </conditionalFormatting>
  <conditionalFormatting sqref="H47:J60">
    <cfRule type="cellIs" dxfId="6" priority="17" operator="equal">
      <formula>0</formula>
    </cfRule>
  </conditionalFormatting>
  <conditionalFormatting sqref="E4:G5 G7 G9 G11 G13 G15 G17 G19 G21 G23 G25 G27 G29 G31 G33 G35 G37 G39 G41 G43 G45 G47 G49 G51 G53 G55 G57 G59">
    <cfRule type="cellIs" dxfId="5" priority="16" operator="equal">
      <formula>0</formula>
    </cfRule>
  </conditionalFormatting>
  <conditionalFormatting sqref="E6:G6 E7:F7 G8 G10 G12 G14 G16 G18 G20 G22 G24 G26 G28 G30 G32 G34 G36 G38 G40 G42 G44 G46 G48 G50 G52 G54 G56 G58 G60">
    <cfRule type="cellIs" dxfId="4" priority="15" operator="equal">
      <formula>0</formula>
    </cfRule>
  </conditionalFormatting>
  <conditionalFormatting sqref="E8:F46">
    <cfRule type="cellIs" dxfId="3" priority="14" operator="equal">
      <formula>0</formula>
    </cfRule>
  </conditionalFormatting>
  <conditionalFormatting sqref="E47:F60">
    <cfRule type="cellIs" dxfId="2" priority="13" operator="equal">
      <formula>0</formula>
    </cfRule>
  </conditionalFormatting>
  <conditionalFormatting sqref="B4:D4 B5:C60">
    <cfRule type="cellIs" dxfId="1" priority="8" operator="equal">
      <formula>0</formula>
    </cfRule>
  </conditionalFormatting>
  <conditionalFormatting sqref="D5:D60">
    <cfRule type="cellIs" dxfId="0" priority="1" operator="equal">
      <formula>0</formula>
    </cfRule>
  </conditionalFormatting>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XMLData TextToDisplay="%CLASSIFICATIONDATETIME%">07:33 08/02/2024</XMLData>
</file>

<file path=customXml/item4.xml><?xml version="1.0" encoding="utf-8"?>
<XMLData TextToDisplay="%DOCUMENTGUID%">{00000000-0000-0000-0000-000000000000}</XMLData>
</file>

<file path=customXml/item5.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XMLData TextToDisplay="RightsWATCHMark">3|DHMI-DHMI-TASNIF DISI|{00000000-0000-0000-0000-000000000000}</XMLData>
</file>

<file path=customXml/itemProps1.xml><?xml version="1.0" encoding="utf-8"?>
<ds:datastoreItem xmlns:ds="http://schemas.openxmlformats.org/officeDocument/2006/customXml" ds:itemID="{589F2FF3-B731-4CEA-8EFE-C7EE9F11D69F}">
  <ds:schemaRefs>
    <ds:schemaRef ds:uri="http://www.w3.org/XML/1998/namespace"/>
    <ds:schemaRef ds:uri="http://schemas.microsoft.com/office/2006/documentManagement/types"/>
    <ds:schemaRef ds:uri="http://purl.org/dc/elements/1.1/"/>
    <ds:schemaRef ds:uri="http://schemas.microsoft.com/office/infopath/2007/PartnerControls"/>
    <ds:schemaRef ds:uri="http://purl.org/dc/terms/"/>
    <ds:schemaRef ds:uri="http://purl.org/dc/dcmityp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DF2A867C-9C48-4E56-83DC-07B829811720}">
  <ds:schemaRefs>
    <ds:schemaRef ds:uri="http://schemas.microsoft.com/sharepoint/v3/contenttype/forms"/>
  </ds:schemaRefs>
</ds:datastoreItem>
</file>

<file path=customXml/itemProps3.xml><?xml version="1.0" encoding="utf-8"?>
<ds:datastoreItem xmlns:ds="http://schemas.openxmlformats.org/officeDocument/2006/customXml" ds:itemID="{B86D8FEF-EC57-4411-A5CE-E8A92B690519}">
  <ds:schemaRefs/>
</ds:datastoreItem>
</file>

<file path=customXml/itemProps4.xml><?xml version="1.0" encoding="utf-8"?>
<ds:datastoreItem xmlns:ds="http://schemas.openxmlformats.org/officeDocument/2006/customXml" ds:itemID="{3FC2D8DE-1B1E-4BF3-85D8-72BE1D16D491}">
  <ds:schemaRefs/>
</ds:datastoreItem>
</file>

<file path=customXml/itemProps5.xml><?xml version="1.0" encoding="utf-8"?>
<ds:datastoreItem xmlns:ds="http://schemas.openxmlformats.org/officeDocument/2006/customXml" ds:itemID="{8AA5EE19-109A-46CE-9B4B-A1DC23CD4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6.xml><?xml version="1.0" encoding="utf-8"?>
<ds:datastoreItem xmlns:ds="http://schemas.openxmlformats.org/officeDocument/2006/customXml" ds:itemID="{FE3E4A66-AEBE-4A80-A021-A9B6663D6E0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5</vt:i4>
      </vt:variant>
    </vt:vector>
  </HeadingPairs>
  <TitlesOfParts>
    <vt:vector size="10" baseType="lpstr">
      <vt:lpstr>TÜM UÇAK</vt:lpstr>
      <vt:lpstr>YOLCU</vt:lpstr>
      <vt:lpstr>TİCARİ UÇAK</vt:lpstr>
      <vt:lpstr>YÜK</vt:lpstr>
      <vt:lpstr>KARGO</vt:lpstr>
      <vt:lpstr>KARGO!Yazdırma_Alanı</vt:lpstr>
      <vt:lpstr>'TİCARİ UÇAK'!Yazdırma_Alanı</vt:lpstr>
      <vt:lpstr>'TÜM UÇAK'!Yazdırma_Alanı</vt:lpstr>
      <vt:lpstr>YOLCU!Yazdırma_Alanı</vt:lpstr>
      <vt:lpstr>YÜK!Yazdırma_Alanı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Sevil KAPLAN</dc:creator>
  <cp:lastModifiedBy>Fatma Gülru İLDAY</cp:lastModifiedBy>
  <cp:lastPrinted>2024-04-05T09:36:25Z</cp:lastPrinted>
  <dcterms:created xsi:type="dcterms:W3CDTF">2017-03-06T11:35:15Z</dcterms:created>
  <dcterms:modified xsi:type="dcterms:W3CDTF">2024-04-05T09:36:32Z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3|DHMI-DHMI-TASNIF DISI|{00000000-0000-0000-0000-000000000000}</vt:lpwstr>
  </property>
</Properties>
</file>