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dhm18462\Desktop\4'lü Tablo\2024\mart\web\"/>
    </mc:Choice>
  </mc:AlternateContent>
  <xr:revisionPtr revIDLastSave="0" documentId="13_ncr:1_{A3490012-F30C-4E62-A7B7-8835CA9ABE1A}" xr6:coauthVersionLast="47" xr6:coauthVersionMax="47" xr10:uidLastSave="{00000000-0000-0000-0000-000000000000}"/>
  <bookViews>
    <workbookView xWindow="375" yWindow="225" windowWidth="14940" windowHeight="14670" tabRatio="587" activeTab="4" xr2:uid="{00000000-000D-0000-FFFF-FFFF00000000}"/>
  </bookViews>
  <sheets>
    <sheet name="TÜM UÇAK" sheetId="1" r:id="rId1"/>
    <sheet name="YOLCU" sheetId="2" r:id="rId2"/>
    <sheet name="TİCARİ UÇAK" sheetId="3" r:id="rId3"/>
    <sheet name="YÜK" sheetId="4" r:id="rId4"/>
    <sheet name="KARGO" sheetId="5" r:id="rId5"/>
  </sheets>
  <definedNames>
    <definedName name="_xlnm.Print_Area" localSheetId="4">KARGO!$A$1:$J$66</definedName>
    <definedName name="_xlnm.Print_Area" localSheetId="2">'TİCARİ UÇAK'!$A$1:$J$67</definedName>
    <definedName name="_xlnm.Print_Area" localSheetId="0">'TÜM UÇAK'!$A$1:$J$68</definedName>
    <definedName name="_xlnm.Print_Area" localSheetId="1">YOLCU!$A$1:$J$68</definedName>
    <definedName name="_xlnm.Print_Area" localSheetId="3">YÜK!$A$1:$J$65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 i="5" l="1"/>
  <c r="J8" i="5" s="1"/>
  <c r="H8" i="5"/>
  <c r="I8"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 i="5"/>
  <c r="D5" i="5"/>
  <c r="G7"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 i="5"/>
  <c r="G5" i="5"/>
  <c r="I7" i="5" l="1"/>
  <c r="I9" i="5"/>
  <c r="I11" i="5"/>
  <c r="I13" i="5"/>
  <c r="I15" i="5"/>
  <c r="I17" i="5"/>
  <c r="I19" i="5"/>
  <c r="I23" i="5"/>
  <c r="I25" i="5"/>
  <c r="I28" i="5"/>
  <c r="I32" i="5"/>
  <c r="I36" i="5"/>
  <c r="I37" i="5"/>
  <c r="I38" i="5"/>
  <c r="I39" i="5"/>
  <c r="I41" i="5"/>
  <c r="I42" i="5"/>
  <c r="I43" i="5"/>
  <c r="I44" i="5"/>
  <c r="I45" i="5"/>
  <c r="I46" i="5"/>
  <c r="I47" i="5"/>
  <c r="I48" i="5"/>
  <c r="I49" i="5"/>
  <c r="I50" i="5"/>
  <c r="I51" i="5"/>
  <c r="I52" i="5"/>
  <c r="I53" i="5"/>
  <c r="I54" i="5"/>
  <c r="I55" i="5"/>
  <c r="I56" i="5"/>
  <c r="I58" i="5"/>
  <c r="I59" i="5"/>
  <c r="I4" i="5"/>
  <c r="H4" i="5"/>
  <c r="I57" i="5"/>
  <c r="I6" i="5"/>
  <c r="I10" i="5"/>
  <c r="I12" i="5"/>
  <c r="I14" i="5"/>
  <c r="I16" i="5"/>
  <c r="I18" i="5"/>
  <c r="I20" i="5"/>
  <c r="I21" i="5"/>
  <c r="I22" i="5"/>
  <c r="I24" i="5"/>
  <c r="I26" i="5"/>
  <c r="I27" i="5"/>
  <c r="I29" i="5"/>
  <c r="I30" i="5"/>
  <c r="I31" i="5"/>
  <c r="I33" i="5"/>
  <c r="I34" i="5"/>
  <c r="I35" i="5"/>
  <c r="I40" i="5"/>
  <c r="I5" i="5" l="1"/>
  <c r="H59" i="5"/>
  <c r="H57" i="5"/>
  <c r="H55" i="5"/>
  <c r="H53" i="5"/>
  <c r="H51" i="5"/>
  <c r="H49" i="5"/>
  <c r="H47" i="5"/>
  <c r="H45" i="5"/>
  <c r="H43" i="5"/>
  <c r="H41" i="5"/>
  <c r="H39" i="5"/>
  <c r="H37" i="5"/>
  <c r="H35" i="5"/>
  <c r="H33" i="5"/>
  <c r="H31" i="5"/>
  <c r="H29" i="5"/>
  <c r="H27" i="5"/>
  <c r="H25" i="5"/>
  <c r="H23" i="5"/>
  <c r="H21" i="5"/>
  <c r="H19" i="5"/>
  <c r="H17" i="5"/>
  <c r="H15" i="5"/>
  <c r="H13" i="5"/>
  <c r="H11" i="5"/>
  <c r="H9" i="5"/>
  <c r="H7" i="5"/>
  <c r="H58" i="5"/>
  <c r="H56" i="5"/>
  <c r="H54" i="5"/>
  <c r="H52" i="5"/>
  <c r="H50" i="5"/>
  <c r="H48" i="5"/>
  <c r="H46" i="5"/>
  <c r="H44" i="5"/>
  <c r="H42" i="5"/>
  <c r="H40" i="5"/>
  <c r="H38" i="5"/>
  <c r="H36" i="5"/>
  <c r="H34" i="5"/>
  <c r="H32" i="5"/>
  <c r="H30" i="5"/>
  <c r="H28" i="5"/>
  <c r="H26" i="5"/>
  <c r="H24" i="5"/>
  <c r="H22" i="5"/>
  <c r="H20" i="5"/>
  <c r="H18" i="5"/>
  <c r="H16" i="5"/>
  <c r="H14" i="5"/>
  <c r="H12" i="5"/>
  <c r="H10" i="5"/>
  <c r="H6" i="5"/>
  <c r="H5" i="5"/>
  <c r="J6" i="5" l="1"/>
  <c r="J7"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5" i="5"/>
  <c r="D4" i="5"/>
  <c r="J4" i="5" s="1"/>
  <c r="J60" i="5" l="1"/>
  <c r="H60" i="5"/>
  <c r="I60" i="5"/>
  <c r="B62" i="5"/>
  <c r="B61" i="5" s="1"/>
  <c r="C62" i="5"/>
  <c r="C61" i="5" s="1"/>
  <c r="E62" i="5"/>
  <c r="E61" i="5" s="1"/>
  <c r="F62" i="5"/>
  <c r="F61" i="5" s="1"/>
  <c r="H61" i="5" l="1"/>
  <c r="D62" i="5"/>
  <c r="D61" i="5" s="1"/>
  <c r="H62" i="5"/>
  <c r="I61" i="5"/>
  <c r="G62" i="5"/>
  <c r="I62" i="5"/>
  <c r="G61" i="5" l="1"/>
  <c r="J61" i="5" s="1"/>
  <c r="J62" i="5"/>
  <c r="E62" i="1"/>
  <c r="E61" i="1" s="1"/>
  <c r="J63" i="2"/>
  <c r="H63" i="1"/>
  <c r="G62" i="2"/>
  <c r="G61" i="2" s="1"/>
  <c r="G62" i="4"/>
  <c r="G61" i="4" s="1"/>
  <c r="B62" i="1"/>
  <c r="B61" i="1" s="1"/>
  <c r="C62" i="1"/>
  <c r="C61" i="1" s="1"/>
  <c r="D62" i="1"/>
  <c r="D64" i="1" s="1"/>
  <c r="F62" i="1"/>
  <c r="F61" i="1" s="1"/>
  <c r="G62" i="1"/>
  <c r="F62" i="4"/>
  <c r="F61" i="4" s="1"/>
  <c r="E62" i="4"/>
  <c r="E61" i="4" s="1"/>
  <c r="C62" i="4"/>
  <c r="C61" i="4" s="1"/>
  <c r="B62" i="4"/>
  <c r="B61" i="4" s="1"/>
  <c r="D62" i="4"/>
  <c r="D61" i="4" s="1"/>
  <c r="F62" i="3"/>
  <c r="E62" i="3"/>
  <c r="E61" i="3" s="1"/>
  <c r="C62" i="3"/>
  <c r="C61" i="3" s="1"/>
  <c r="B62" i="3"/>
  <c r="B61" i="3" s="1"/>
  <c r="F62" i="2"/>
  <c r="F61" i="2" s="1"/>
  <c r="E62" i="2"/>
  <c r="E61" i="2" s="1"/>
  <c r="C62" i="2"/>
  <c r="C61" i="2" s="1"/>
  <c r="B62" i="2"/>
  <c r="B61" i="2" s="1"/>
  <c r="D62" i="3"/>
  <c r="D61" i="3" s="1"/>
  <c r="G62" i="3"/>
  <c r="G61" i="3" s="1"/>
  <c r="D62" i="2"/>
  <c r="D61" i="2" s="1"/>
  <c r="J62" i="1" l="1"/>
  <c r="G61" i="1"/>
  <c r="H62" i="3"/>
  <c r="I61" i="2"/>
  <c r="G64" i="1"/>
  <c r="H64" i="1" s="1"/>
  <c r="H62" i="1"/>
  <c r="J62" i="4"/>
  <c r="J61" i="4"/>
  <c r="J62" i="3"/>
  <c r="I62" i="3"/>
  <c r="I61" i="4"/>
  <c r="I62" i="4"/>
  <c r="H61" i="4"/>
  <c r="H62" i="4"/>
  <c r="F61" i="3"/>
  <c r="I61" i="3" s="1"/>
  <c r="J61" i="3"/>
  <c r="H61" i="3"/>
  <c r="J61" i="2"/>
  <c r="H61" i="2"/>
  <c r="H62" i="2"/>
  <c r="J62" i="2"/>
  <c r="I62" i="2"/>
  <c r="D61" i="1"/>
  <c r="I61" i="1"/>
  <c r="H61" i="1"/>
  <c r="I62" i="1"/>
  <c r="J61" i="1" l="1"/>
  <c r="D66" i="2" l="1"/>
  <c r="J64" i="2"/>
  <c r="H65" i="2"/>
  <c r="G66" i="2" l="1"/>
  <c r="H66" i="2" s="1"/>
</calcChain>
</file>

<file path=xl/sharedStrings.xml><?xml version="1.0" encoding="utf-8"?>
<sst xmlns="http://schemas.openxmlformats.org/spreadsheetml/2006/main" count="382" uniqueCount="80">
  <si>
    <t xml:space="preserve">   TÜM UÇAK TRAFİĞİ</t>
  </si>
  <si>
    <t xml:space="preserve">Havalimanları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</si>
  <si>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</si>
  <si>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</si>
  <si>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</si>
  <si>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</si>
  <si>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</si>
  <si>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</si>
  <si>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</si>
  <si>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</si>
  <si>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</si>
  <si>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</si>
  <si>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</si>
  <si>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</si>
  <si>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</si>
  <si>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</si>
  <si>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</si>
  <si>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</si>
  <si>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</si>
  <si>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</si>
  <si>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</si>
  <si>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</si>
  <si>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</si>
  <si>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</si>
  <si>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</si>
  <si>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</si>
  <si>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</si>
  <si>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</si>
  <si>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Hatay</t>
  </si>
  <si>
    <t>Isparta Süleyman Demirel</t>
  </si>
  <si>
    <t>Kahramanmaraş</t>
  </si>
  <si>
    <t>Kars Harakani</t>
  </si>
  <si>
    <t>Kastamonu</t>
  </si>
  <si>
    <t>Kayseri</t>
  </si>
  <si>
    <t>Kocaeli Cengiz Topel</t>
  </si>
  <si>
    <t>Konya</t>
  </si>
  <si>
    <t>Malatya</t>
  </si>
  <si>
    <t>Kapadokya</t>
  </si>
  <si>
    <t>Ordu-Giresun</t>
  </si>
  <si>
    <t>Samsun Çarşamba</t>
  </si>
  <si>
    <t>Siirt</t>
  </si>
  <si>
    <t>Sinop</t>
  </si>
  <si>
    <t>Sivas Nuri Demirağ</t>
  </si>
  <si>
    <t>Şırnak Şerafettin Elçi</t>
  </si>
  <si>
    <t>Tokat</t>
  </si>
  <si>
    <t>Uşak</t>
  </si>
  <si>
    <t>Van Ferit Melen</t>
  </si>
  <si>
    <t>DHMİ TOPLAMI</t>
  </si>
  <si>
    <t>TÜRKİYE GENELİ</t>
  </si>
  <si>
    <t>OVERFLIGHT</t>
  </si>
  <si>
    <t>TÜRKİYE GENELİ OVERFLIGHT DAHİL</t>
  </si>
  <si>
    <t>YOLCU TRAFİĞİ (Gelen-Giden)</t>
  </si>
  <si>
    <t>DHMİ DİREKT TRANSİT</t>
  </si>
  <si>
    <t>DİĞER DİREKT TRANSİT</t>
  </si>
  <si>
    <t>TÜRKİYE GENELİ DİREKT TRANSİT</t>
  </si>
  <si>
    <t>TÜRKİYE GENELİ DİREKT TRANSİT DAHİL</t>
  </si>
  <si>
    <t xml:space="preserve">   TİCARİ  UÇAK TRAFİĞİ</t>
  </si>
  <si>
    <t>YÜK TRAFİĞİ ( Bagaj+Kargo+Posta) (TON)</t>
  </si>
  <si>
    <t xml:space="preserve"> </t>
  </si>
  <si>
    <t>Iğdır Şehit Bülent Aydın</t>
  </si>
  <si>
    <t>Hakkari Yüksekova Selahaddin Eyyubi</t>
  </si>
  <si>
    <t>Tekirdağ Çorlu Atatürk</t>
  </si>
  <si>
    <t>(*)İşaretli havalimanlarından  Zonguldak Çaycuma,Gazipaşa Alanya,Zafer ve Aydın Çıldır Havalimanları DHMİ denetimli özel şirket tarafından işletilmektedir. İstanbul Sabiha Gökçen Havalimanı Savunma Sanayii Başkanlığı denetiminde özel şirket tarafından,Eskişehir Hasan Polatkan Havalimanı, Eskişehir Teknik Üniversitesi tarafından, İstanbul Havalimanı DHMİ denetimi ve gözetimi altında özel şirket tarafından işletilmekte olduğundan DHMİ toplamında hariç tutulmuştur.</t>
  </si>
  <si>
    <t>(**) Yıl içerisinde geçmiş aylarda yapılan revizeler mevcut ay verilerine yansıtılmıştır.</t>
  </si>
  <si>
    <t>Erzincan Yıldırım Akbulut</t>
  </si>
  <si>
    <t>Mardin Prof. Dr. Aziz Sancar</t>
  </si>
  <si>
    <t>Muş Sultan Alparslan</t>
  </si>
  <si>
    <t>Rize-Artvin</t>
  </si>
  <si>
    <t>Şanlıurfa Gap</t>
  </si>
  <si>
    <t>İstanbul (*)</t>
  </si>
  <si>
    <t>İstanbul Sabiha Gökçen (*)</t>
  </si>
  <si>
    <t>Gazipaşa Alanya (*)</t>
  </si>
  <si>
    <t>Aydın Çıldır (*)</t>
  </si>
  <si>
    <t>Eskişehir Hasan Polatkan (*)</t>
  </si>
  <si>
    <t>Zafer (*)</t>
  </si>
  <si>
    <t>Zonguldak Çaycuma (*)</t>
  </si>
  <si>
    <t>KARGO TRAFİĞİ (TON)</t>
  </si>
  <si>
    <t xml:space="preserve"> 2024/2023 (%)</t>
  </si>
  <si>
    <t xml:space="preserve">2023 MART SONU
</t>
  </si>
  <si>
    <t>2024 MART SONU
(Kesin Olmayan)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</si>
</sst>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 _T_L_-;\-* #,##0.00\ _T_L_-;_-* &quot;-&quot;??\ _T_L_-;_-@_-"/>
    <numFmt numFmtId="165" formatCode="_-* #,##0\ _T_L_-;\-* #,##0\ _T_L_-;_-* &quot;-&quot;??\ _T_L_-;_-@_-"/>
    <numFmt numFmtId="166" formatCode="#,##0.0"/>
    <numFmt numFmtId="167" formatCode="#,##0_ ;\-#,##0\ "/>
    <numFmt numFmtId="168" formatCode="0.0"/>
    <numFmt numFmtId="169" formatCode="_-* #,##0_-;\-* #,##0_-;_-* &quot;-&quot;??_-;_-@_-"/>
    <numFmt numFmtId="170" formatCode="_-* #,##0.0_-;\-* #,##0.0_-;_-* &quot;-&quot;??_-;_-@_-"/>
  </numFmts>
  <fonts count="13" x14ac:knownFonts="1">
    <font>
      <sz val="11"/>
      <color theme="1"/>
      <name val="Calibri"/>
      <family val="2"/>
      <charset val="162"/>
      <scheme val="minor"/>
    </font>
    <font>
      <sz val="11"/>
      <color theme="0"/>
      <name val="Calibri"/>
      <family val="2"/>
      <charset val="162"/>
      <scheme val="minor"/>
    </font>
    <font>
      <b/>
      <sz val="11"/>
      <color theme="1"/>
      <name val="Tahoma"/>
      <family val="2"/>
      <charset val="162"/>
    </font>
    <font>
      <b/>
      <sz val="11"/>
      <color indexed="9"/>
      <name val="Tahoma"/>
      <family val="2"/>
      <charset val="162"/>
    </font>
    <font>
      <b/>
      <sz val="10"/>
      <color indexed="9"/>
      <name val="Tahoma"/>
      <family val="2"/>
      <charset val="162"/>
    </font>
    <font>
      <sz val="10"/>
      <name val="Arial Tur"/>
      <charset val="162"/>
    </font>
    <font>
      <b/>
      <sz val="8"/>
      <color indexed="8"/>
      <name val="Tahoma"/>
      <family val="2"/>
      <charset val="162"/>
    </font>
    <font>
      <b/>
      <sz val="9.5"/>
      <color indexed="8"/>
      <name val="Tahoma"/>
      <family val="2"/>
      <charset val="162"/>
    </font>
    <font>
      <b/>
      <sz val="9.5"/>
      <color indexed="10"/>
      <name val="Tahoma"/>
      <family val="2"/>
      <charset val="162"/>
    </font>
    <font>
      <b/>
      <sz val="10"/>
      <color theme="0"/>
      <name val="Tahoma"/>
      <family val="2"/>
      <charset val="162"/>
    </font>
    <font>
      <b/>
      <sz val="9.5"/>
      <color indexed="9"/>
      <name val="Tahoma"/>
      <family val="2"/>
      <charset val="162"/>
    </font>
    <font>
      <b/>
      <sz val="9.5"/>
      <color theme="0"/>
      <name val="Tahoma"/>
      <family val="2"/>
      <charset val="162"/>
    </font>
    <font>
      <sz val="11"/>
      <color theme="1"/>
      <name val="Calibri"/>
      <family val="2"/>
      <charset val="162"/>
      <scheme val="minor"/>
    </font>
  </fonts>
  <fills count="13">
    <fill>
      <patternFill patternType="none"/>
    </fill>
    <fill>
      <patternFill patternType="gray125"/>
    </fill>
    <fill>
      <patternFill patternType="solid">
        <fgColor theme="4"/>
      </patternFill>
    </fill>
    <fill>
      <patternFill patternType="solid">
        <fgColor theme="7"/>
      </patternFill>
    </fill>
    <fill>
      <patternFill patternType="solid">
        <fgColor theme="6" tint="0.39997558519241921"/>
        <bgColor indexed="64"/>
      </patternFill>
    </fill>
    <fill>
      <patternFill patternType="solid">
        <fgColor rgb="FFC00000"/>
        <bgColor indexed="64"/>
      </patternFill>
    </fill>
    <fill>
      <patternFill patternType="solid">
        <fgColor theme="0"/>
        <bgColor indexed="64"/>
      </patternFill>
    </fill>
    <fill>
      <patternFill patternType="solid">
        <fgColor theme="0"/>
        <bgColor indexed="31"/>
      </patternFill>
    </fill>
    <fill>
      <patternFill patternType="solid">
        <fgColor theme="6" tint="-0.499984740745262"/>
        <bgColor indexed="31"/>
      </patternFill>
    </fill>
    <fill>
      <patternFill patternType="solid">
        <fgColor theme="6" tint="-0.499984740745262"/>
        <bgColor indexed="64"/>
      </patternFill>
    </fill>
    <fill>
      <patternFill patternType="solid">
        <fgColor rgb="FFC00000"/>
        <bgColor indexed="9"/>
      </patternFill>
    </fill>
    <fill>
      <patternFill patternType="solid">
        <fgColor theme="3" tint="-0.499984740745262"/>
        <bgColor indexed="64"/>
      </patternFill>
    </fill>
    <fill>
      <patternFill patternType="solid">
        <fgColor theme="1" tint="0.249977111117893"/>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0" fontId="1" fillId="2" borderId="0" applyNumberFormat="0" applyBorder="0" applyAlignment="0" applyProtection="0"/>
    <xf numFmtId="0" fontId="1" fillId="3" borderId="0" applyNumberFormat="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5" fillId="0" borderId="0"/>
    <xf numFmtId="43" fontId="12" fillId="0" borderId="0" applyFont="0" applyFill="0" applyBorder="0" applyAlignment="0" applyProtection="0"/>
    <xf numFmtId="0" fontId="12" fillId="0" borderId="0"/>
  </cellStyleXfs>
  <cellXfs count="80">
    <xf numFmtId="0" fontId="0" fillId="0" borderId="0" xfId="0"/>
    <xf numFmtId="2" fontId="4" fillId="5" borderId="7" xfId="1" applyNumberFormat="1" applyFont="1" applyFill="1" applyBorder="1" applyAlignment="1">
      <alignment horizontal="right" vertical="center"/>
    </xf>
    <xf numFmtId="2" fontId="4" fillId="5" borderId="8" xfId="1" applyNumberFormat="1" applyFont="1" applyFill="1" applyBorder="1" applyAlignment="1">
      <alignment horizontal="right" vertical="center"/>
    </xf>
    <xf numFmtId="3" fontId="7" fillId="6" borderId="0" xfId="3" applyNumberFormat="1" applyFont="1" applyFill="1" applyBorder="1" applyAlignment="1">
      <alignment horizontal="right" vertical="center"/>
    </xf>
    <xf numFmtId="3" fontId="8" fillId="6" borderId="0" xfId="3" applyNumberFormat="1" applyFont="1" applyFill="1" applyBorder="1" applyAlignment="1">
      <alignment horizontal="right" vertical="center"/>
    </xf>
    <xf numFmtId="3" fontId="8" fillId="6" borderId="5" xfId="3" applyNumberFormat="1" applyFont="1" applyFill="1" applyBorder="1" applyAlignment="1">
      <alignment horizontal="right" vertical="center"/>
    </xf>
    <xf numFmtId="165" fontId="6" fillId="4" borderId="4" xfId="3" applyNumberFormat="1" applyFont="1" applyFill="1" applyBorder="1" applyAlignment="1">
      <alignment horizontal="left"/>
    </xf>
    <xf numFmtId="3" fontId="7" fillId="4" borderId="0" xfId="3" applyNumberFormat="1" applyFont="1" applyFill="1" applyBorder="1" applyAlignment="1">
      <alignment horizontal="right" vertical="center"/>
    </xf>
    <xf numFmtId="3" fontId="8" fillId="4" borderId="0" xfId="3" applyNumberFormat="1" applyFont="1" applyFill="1" applyBorder="1" applyAlignment="1">
      <alignment horizontal="right" vertical="center"/>
    </xf>
    <xf numFmtId="3" fontId="8" fillId="4" borderId="5" xfId="3" applyNumberFormat="1" applyFont="1" applyFill="1" applyBorder="1" applyAlignment="1">
      <alignment horizontal="right" vertical="center"/>
    </xf>
    <xf numFmtId="165" fontId="6" fillId="7" borderId="4" xfId="3" applyNumberFormat="1" applyFont="1" applyFill="1" applyBorder="1" applyAlignment="1">
      <alignment horizontal="left"/>
    </xf>
    <xf numFmtId="0" fontId="9" fillId="8" borderId="4" xfId="3" applyNumberFormat="1" applyFont="1" applyFill="1" applyBorder="1" applyAlignment="1">
      <alignment horizontal="left" vertical="center"/>
    </xf>
    <xf numFmtId="3" fontId="10" fillId="9" borderId="0" xfId="3" applyNumberFormat="1" applyFont="1" applyFill="1" applyBorder="1" applyAlignment="1">
      <alignment horizontal="right" vertical="center"/>
    </xf>
    <xf numFmtId="166" fontId="10" fillId="9" borderId="0" xfId="4" applyNumberFormat="1" applyFont="1" applyFill="1" applyBorder="1" applyAlignment="1">
      <alignment horizontal="right" vertical="center"/>
    </xf>
    <xf numFmtId="0" fontId="4" fillId="10" borderId="4" xfId="3" applyNumberFormat="1" applyFont="1" applyFill="1" applyBorder="1" applyAlignment="1">
      <alignment horizontal="left" vertical="center"/>
    </xf>
    <xf numFmtId="3" fontId="10" fillId="5" borderId="0" xfId="3" applyNumberFormat="1" applyFont="1" applyFill="1" applyBorder="1" applyAlignment="1">
      <alignment horizontal="right" vertical="center"/>
    </xf>
    <xf numFmtId="166" fontId="10" fillId="5" borderId="0" xfId="4" applyNumberFormat="1" applyFont="1" applyFill="1" applyBorder="1" applyAlignment="1">
      <alignment horizontal="right" vertical="center"/>
    </xf>
    <xf numFmtId="166" fontId="10" fillId="5" borderId="5" xfId="4" applyNumberFormat="1" applyFont="1" applyFill="1" applyBorder="1" applyAlignment="1">
      <alignment horizontal="right" vertical="center"/>
    </xf>
    <xf numFmtId="0" fontId="4" fillId="11" borderId="9" xfId="1" applyNumberFormat="1" applyFont="1" applyFill="1" applyBorder="1" applyAlignment="1">
      <alignment horizontal="left" vertical="center"/>
    </xf>
    <xf numFmtId="167" fontId="10" fillId="11" borderId="0" xfId="2" applyNumberFormat="1" applyFont="1" applyFill="1" applyBorder="1" applyAlignment="1">
      <alignment vertical="center"/>
    </xf>
    <xf numFmtId="0" fontId="4" fillId="10" borderId="9" xfId="5" applyNumberFormat="1" applyFont="1" applyFill="1" applyBorder="1" applyAlignment="1">
      <alignment horizontal="left" vertical="center"/>
    </xf>
    <xf numFmtId="3" fontId="10" fillId="5" borderId="12" xfId="5" applyNumberFormat="1" applyFont="1" applyFill="1" applyBorder="1" applyAlignment="1"/>
    <xf numFmtId="3" fontId="4" fillId="9" borderId="0" xfId="3" applyNumberFormat="1" applyFont="1" applyFill="1" applyBorder="1" applyAlignment="1">
      <alignment horizontal="right" vertical="center"/>
    </xf>
    <xf numFmtId="166" fontId="4" fillId="9" borderId="0" xfId="4" applyNumberFormat="1" applyFont="1" applyFill="1" applyBorder="1" applyAlignment="1">
      <alignment horizontal="right" vertical="center"/>
    </xf>
    <xf numFmtId="3" fontId="4" fillId="5" borderId="0" xfId="3" applyNumberFormat="1" applyFont="1" applyFill="1" applyBorder="1" applyAlignment="1">
      <alignment horizontal="right" vertical="center"/>
    </xf>
    <xf numFmtId="166" fontId="4" fillId="5" borderId="0" xfId="4" applyNumberFormat="1" applyFont="1" applyFill="1" applyBorder="1" applyAlignment="1">
      <alignment horizontal="right" vertical="center"/>
    </xf>
    <xf numFmtId="165" fontId="10" fillId="4" borderId="4" xfId="2" applyNumberFormat="1" applyFont="1" applyFill="1" applyBorder="1" applyAlignment="1">
      <alignment vertical="center"/>
    </xf>
    <xf numFmtId="165" fontId="10" fillId="4" borderId="0" xfId="2" applyNumberFormat="1" applyFont="1" applyFill="1" applyBorder="1" applyAlignment="1">
      <alignment vertical="center"/>
    </xf>
    <xf numFmtId="165" fontId="10" fillId="4" borderId="5" xfId="2" applyNumberFormat="1" applyFont="1" applyFill="1" applyBorder="1" applyAlignment="1">
      <alignment vertical="center"/>
    </xf>
    <xf numFmtId="165" fontId="10" fillId="4" borderId="9" xfId="2" applyNumberFormat="1" applyFont="1" applyFill="1" applyBorder="1" applyAlignment="1">
      <alignment vertical="center"/>
    </xf>
    <xf numFmtId="165" fontId="10" fillId="4" borderId="10" xfId="2" applyNumberFormat="1" applyFont="1" applyFill="1" applyBorder="1" applyAlignment="1">
      <alignment vertical="center"/>
    </xf>
    <xf numFmtId="165" fontId="10" fillId="4" borderId="11" xfId="2" applyNumberFormat="1" applyFont="1" applyFill="1" applyBorder="1" applyAlignment="1">
      <alignment vertical="center"/>
    </xf>
    <xf numFmtId="3" fontId="11" fillId="9" borderId="0" xfId="3" applyNumberFormat="1" applyFont="1" applyFill="1" applyBorder="1" applyAlignment="1">
      <alignment horizontal="right" vertical="center"/>
    </xf>
    <xf numFmtId="3" fontId="10" fillId="5" borderId="12" xfId="5" applyNumberFormat="1" applyFont="1" applyFill="1" applyBorder="1" applyAlignment="1">
      <alignment horizontal="right"/>
    </xf>
    <xf numFmtId="3" fontId="10" fillId="5" borderId="2" xfId="3" applyNumberFormat="1" applyFont="1" applyFill="1" applyBorder="1" applyAlignment="1">
      <alignment horizontal="right" vertical="center"/>
    </xf>
    <xf numFmtId="166" fontId="10" fillId="9" borderId="5" xfId="4" applyNumberFormat="1" applyFont="1" applyFill="1" applyBorder="1" applyAlignment="1">
      <alignment horizontal="right" vertical="center"/>
    </xf>
    <xf numFmtId="0" fontId="0" fillId="0" borderId="0" xfId="0" applyBorder="1"/>
    <xf numFmtId="0" fontId="0" fillId="0" borderId="4" xfId="0" applyBorder="1"/>
    <xf numFmtId="1" fontId="0" fillId="0" borderId="0" xfId="0" applyNumberFormat="1"/>
    <xf numFmtId="168" fontId="0" fillId="0" borderId="0" xfId="0" applyNumberFormat="1"/>
    <xf numFmtId="0" fontId="0" fillId="0" borderId="0" xfId="0" applyAlignment="1">
      <alignment vertical="center"/>
    </xf>
    <xf numFmtId="166" fontId="8" fillId="6" borderId="0" xfId="3" applyNumberFormat="1" applyFont="1" applyFill="1" applyBorder="1" applyAlignment="1">
      <alignment horizontal="right" vertical="center"/>
    </xf>
    <xf numFmtId="166" fontId="8" fillId="4" borderId="0" xfId="3" applyNumberFormat="1" applyFont="1" applyFill="1" applyBorder="1" applyAlignment="1">
      <alignment horizontal="right" vertical="center"/>
    </xf>
    <xf numFmtId="166" fontId="7" fillId="4" borderId="0" xfId="3" applyNumberFormat="1" applyFont="1" applyFill="1" applyBorder="1" applyAlignment="1">
      <alignment horizontal="right" vertical="center"/>
    </xf>
    <xf numFmtId="169" fontId="0" fillId="0" borderId="0" xfId="6" applyNumberFormat="1" applyFont="1"/>
    <xf numFmtId="0" fontId="12" fillId="0" borderId="0" xfId="7"/>
    <xf numFmtId="1" fontId="12" fillId="0" borderId="0" xfId="7" applyNumberFormat="1"/>
    <xf numFmtId="0" fontId="12" fillId="0" borderId="0" xfId="7" applyAlignment="1">
      <alignment vertical="center"/>
    </xf>
    <xf numFmtId="170" fontId="7" fillId="6" borderId="0" xfId="6" applyNumberFormat="1" applyFont="1" applyFill="1" applyBorder="1" applyAlignment="1">
      <alignment horizontal="right" vertical="center"/>
    </xf>
    <xf numFmtId="170" fontId="7" fillId="4" borderId="0" xfId="6" applyNumberFormat="1" applyFont="1" applyFill="1" applyBorder="1" applyAlignment="1">
      <alignment horizontal="right" vertical="center"/>
    </xf>
    <xf numFmtId="169" fontId="7" fillId="6" borderId="0" xfId="6" applyNumberFormat="1" applyFont="1" applyFill="1" applyBorder="1" applyAlignment="1">
      <alignment horizontal="right" vertical="center"/>
    </xf>
    <xf numFmtId="169" fontId="7" fillId="4" borderId="0" xfId="6" applyNumberFormat="1" applyFont="1" applyFill="1" applyBorder="1" applyAlignment="1">
      <alignment horizontal="right" vertical="center"/>
    </xf>
    <xf numFmtId="166" fontId="7" fillId="6" borderId="0" xfId="6" applyNumberFormat="1" applyFont="1" applyFill="1" applyBorder="1" applyAlignment="1">
      <alignment horizontal="right" vertical="center"/>
    </xf>
    <xf numFmtId="0" fontId="0" fillId="0" borderId="0" xfId="7" applyFont="1"/>
    <xf numFmtId="169" fontId="7" fillId="6" borderId="0" xfId="6" applyNumberFormat="1" applyFont="1" applyFill="1" applyBorder="1" applyAlignment="1">
      <alignment horizontal="right"/>
    </xf>
    <xf numFmtId="3" fontId="3" fillId="12" borderId="0" xfId="3" applyNumberFormat="1" applyFont="1" applyFill="1" applyBorder="1" applyAlignment="1">
      <alignment horizontal="right" vertical="center"/>
    </xf>
    <xf numFmtId="165" fontId="10" fillId="4" borderId="4" xfId="2" applyNumberFormat="1" applyFont="1" applyFill="1" applyBorder="1" applyAlignment="1">
      <alignment horizontal="center" vertical="center"/>
    </xf>
    <xf numFmtId="165" fontId="10" fillId="4" borderId="0" xfId="2" applyNumberFormat="1" applyFont="1" applyFill="1" applyBorder="1" applyAlignment="1">
      <alignment horizontal="center" vertical="center"/>
    </xf>
    <xf numFmtId="165" fontId="10" fillId="4" borderId="5" xfId="2" applyNumberFormat="1" applyFont="1" applyFill="1" applyBorder="1" applyAlignment="1">
      <alignment horizontal="center" vertical="center"/>
    </xf>
    <xf numFmtId="165" fontId="10" fillId="4" borderId="9" xfId="2" applyNumberFormat="1" applyFont="1" applyFill="1" applyBorder="1" applyAlignment="1">
      <alignment horizontal="center" vertical="center"/>
    </xf>
    <xf numFmtId="165" fontId="10" fillId="4" borderId="10" xfId="2" applyNumberFormat="1" applyFont="1" applyFill="1" applyBorder="1" applyAlignment="1">
      <alignment horizontal="center" vertical="center"/>
    </xf>
    <xf numFmtId="165" fontId="10" fillId="4" borderId="11" xfId="2" applyNumberFormat="1" applyFont="1" applyFill="1" applyBorder="1" applyAlignment="1">
      <alignment horizontal="center" vertical="center"/>
    </xf>
    <xf numFmtId="0" fontId="0" fillId="0" borderId="2" xfId="0" applyBorder="1" applyAlignment="1">
      <alignment horizontal="left" wrapText="1"/>
    </xf>
    <xf numFmtId="165" fontId="2" fillId="4" borderId="1" xfId="1" applyNumberFormat="1" applyFont="1" applyFill="1" applyBorder="1" applyAlignment="1">
      <alignment horizontal="center" vertical="center"/>
    </xf>
    <xf numFmtId="165" fontId="2" fillId="4" borderId="2" xfId="1" applyNumberFormat="1" applyFont="1" applyFill="1" applyBorder="1" applyAlignment="1">
      <alignment horizontal="center" vertical="center"/>
    </xf>
    <xf numFmtId="165" fontId="2" fillId="4" borderId="3" xfId="1" applyNumberFormat="1" applyFont="1" applyFill="1" applyBorder="1" applyAlignment="1">
      <alignment horizontal="center" vertical="center"/>
    </xf>
    <xf numFmtId="165" fontId="3" fillId="5" borderId="4" xfId="1" applyNumberFormat="1" applyFont="1" applyFill="1" applyBorder="1" applyAlignment="1">
      <alignment horizontal="left" vertical="center"/>
    </xf>
    <xf numFmtId="165" fontId="3" fillId="5" borderId="6" xfId="1" applyNumberFormat="1" applyFont="1" applyFill="1" applyBorder="1" applyAlignment="1">
      <alignment horizontal="left" vertical="center"/>
    </xf>
    <xf numFmtId="0" fontId="4" fillId="5" borderId="0" xfId="1" applyFont="1" applyFill="1" applyBorder="1" applyAlignment="1" applyProtection="1">
      <alignment horizontal="center" vertical="center" wrapText="1"/>
    </xf>
    <xf numFmtId="0" fontId="4" fillId="5" borderId="0" xfId="1" applyFont="1" applyFill="1" applyBorder="1" applyAlignment="1" applyProtection="1">
      <alignment horizontal="center" vertical="center"/>
    </xf>
    <xf numFmtId="0" fontId="4" fillId="5" borderId="5" xfId="1" applyFont="1" applyFill="1" applyBorder="1" applyAlignment="1" applyProtection="1">
      <alignment horizontal="center" vertical="center"/>
    </xf>
    <xf numFmtId="166" fontId="10" fillId="11" borderId="10" xfId="2" applyNumberFormat="1" applyFont="1" applyFill="1" applyBorder="1" applyAlignment="1">
      <alignment horizontal="right" vertical="center"/>
    </xf>
    <xf numFmtId="166" fontId="10" fillId="11" borderId="11" xfId="2" applyNumberFormat="1" applyFont="1" applyFill="1" applyBorder="1" applyAlignment="1">
      <alignment horizontal="right" vertical="center"/>
    </xf>
    <xf numFmtId="166" fontId="10" fillId="5" borderId="2" xfId="4" applyNumberFormat="1" applyFont="1" applyFill="1" applyBorder="1" applyAlignment="1">
      <alignment horizontal="right" vertical="center"/>
    </xf>
    <xf numFmtId="166" fontId="10" fillId="5" borderId="3" xfId="4" applyNumberFormat="1" applyFont="1" applyFill="1" applyBorder="1" applyAlignment="1">
      <alignment horizontal="right" vertical="center"/>
    </xf>
    <xf numFmtId="166" fontId="10" fillId="5" borderId="12" xfId="5" applyNumberFormat="1" applyFont="1" applyFill="1" applyBorder="1" applyAlignment="1">
      <alignment horizontal="right"/>
    </xf>
    <xf numFmtId="166" fontId="10" fillId="5" borderId="13" xfId="5" applyNumberFormat="1" applyFont="1" applyFill="1" applyBorder="1" applyAlignment="1">
      <alignment horizontal="right"/>
    </xf>
    <xf numFmtId="165" fontId="3" fillId="5" borderId="4" xfId="1" applyNumberFormat="1" applyFont="1" applyFill="1" applyBorder="1" applyAlignment="1">
      <alignment horizontal="center" vertical="center"/>
    </xf>
    <xf numFmtId="165" fontId="3" fillId="5" borderId="6" xfId="1" applyNumberFormat="1" applyFont="1" applyFill="1" applyBorder="1" applyAlignment="1">
      <alignment horizontal="center" vertical="center"/>
    </xf>
    <xf numFmtId="0" fontId="12" fillId="0" borderId="2" xfId="7" applyBorder="1" applyAlignment="1">
      <alignment horizontal="left" wrapText="1"/>
    </xf>
  </cellXfs>
  <cellStyles count="8">
    <cellStyle name="Binlik Ayracı 2" xfId="3" xr:uid="{00000000-0005-0000-0000-000000000000}"/>
    <cellStyle name="Normal" xfId="0" builtinId="0"/>
    <cellStyle name="Normal 10" xfId="7" xr:uid="{00000000-0005-0000-0000-000002000000}"/>
    <cellStyle name="Normal 2" xfId="5" xr:uid="{00000000-0005-0000-0000-000003000000}"/>
    <cellStyle name="Virgül" xfId="6" builtinId="3"/>
    <cellStyle name="Vurgu1" xfId="1" builtinId="29"/>
    <cellStyle name="Vurgu4" xfId="2" builtinId="41"/>
    <cellStyle name="Yüzde 2" xfId="4" xr:uid="{00000000-0005-0000-0000-000007000000}"/>
  </cellStyles>
  <dxfs count="47">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2"/>
  <sheetViews>
    <sheetView topLeftCell="A21" zoomScale="77" zoomScaleNormal="77" workbookViewId="0">
      <selection activeCell="G63" sqref="G63"/>
    </sheetView>
  </sheetViews>
  <sheetFormatPr defaultRowHeight="15" x14ac:dyDescent="0.25"/>
  <cols>
    <col min="1" max="1" width="36.7109375" bestFit="1" customWidth="1"/>
    <col min="2" max="10" width="14.28515625" customWidth="1"/>
  </cols>
  <sheetData>
    <row r="1" spans="1:11" ht="22.5" customHeight="1" x14ac:dyDescent="0.25">
      <c r="A1" s="63" t="s">
        <v>0</v>
      </c>
      <c r="B1" s="64"/>
      <c r="C1" s="64"/>
      <c r="D1" s="64"/>
      <c r="E1" s="64"/>
      <c r="F1" s="64"/>
      <c r="G1" s="64"/>
      <c r="H1" s="64"/>
      <c r="I1" s="64"/>
      <c r="J1" s="65"/>
    </row>
    <row r="2" spans="1:11" ht="27" customHeight="1" x14ac:dyDescent="0.25">
      <c r="A2" s="66" t="s">
        <v>1</v>
      </c>
      <c r="B2" s="68" t="s">
        <v>78</v>
      </c>
      <c r="C2" s="68"/>
      <c r="D2" s="68"/>
      <c r="E2" s="68" t="s">
        <v>79</v>
      </c>
      <c r="F2" s="68"/>
      <c r="G2" s="68"/>
      <c r="H2" s="69" t="s">
        <v>77</v>
      </c>
      <c r="I2" s="69"/>
      <c r="J2" s="70"/>
    </row>
    <row r="3" spans="1:11" x14ac:dyDescent="0.25">
      <c r="A3" s="67"/>
      <c r="B3" s="1" t="s">
        <v>2</v>
      </c>
      <c r="C3" s="1" t="s">
        <v>3</v>
      </c>
      <c r="D3" s="1" t="s">
        <v>4</v>
      </c>
      <c r="E3" s="1" t="s">
        <v>2</v>
      </c>
      <c r="F3" s="1" t="s">
        <v>3</v>
      </c>
      <c r="G3" s="1" t="s">
        <v>4</v>
      </c>
      <c r="H3" s="1" t="s">
        <v>2</v>
      </c>
      <c r="I3" s="1" t="s">
        <v>3</v>
      </c>
      <c r="J3" s="2" t="s">
        <v>4</v>
      </c>
    </row>
    <row r="4" spans="1:11" x14ac:dyDescent="0.25">
      <c r="A4" s="10" t="s">
        <v>5</v>
      </c>
      <c r="B4" s="3">
        <v>3891</v>
      </c>
      <c r="C4" s="3">
        <v>2086</v>
      </c>
      <c r="D4" s="3">
        <v>5977</v>
      </c>
      <c r="E4" s="3">
        <v>3818</v>
      </c>
      <c r="F4" s="3">
        <v>2377</v>
      </c>
      <c r="G4" s="3">
        <v>6195</v>
      </c>
      <c r="H4" s="4">
        <v>-1.8761243896170652</v>
      </c>
      <c r="I4" s="4">
        <v>13.950143815915627</v>
      </c>
      <c r="J4" s="5">
        <v>3.6473147063744356</v>
      </c>
      <c r="K4" s="36"/>
    </row>
    <row r="5" spans="1:11" x14ac:dyDescent="0.25">
      <c r="A5" s="6" t="s">
        <v>69</v>
      </c>
      <c r="B5" s="7">
        <v>27882</v>
      </c>
      <c r="C5" s="7">
        <v>85958</v>
      </c>
      <c r="D5" s="7">
        <v>113840</v>
      </c>
      <c r="E5" s="7">
        <v>26435</v>
      </c>
      <c r="F5" s="7">
        <v>93713</v>
      </c>
      <c r="G5" s="7">
        <v>120148</v>
      </c>
      <c r="H5" s="8">
        <v>-5.1897281400186497</v>
      </c>
      <c r="I5" s="8">
        <v>9.0218478791968177</v>
      </c>
      <c r="J5" s="9">
        <v>5.5411103302881237</v>
      </c>
      <c r="K5" s="36"/>
    </row>
    <row r="6" spans="1:11" x14ac:dyDescent="0.25">
      <c r="A6" s="10" t="s">
        <v>70</v>
      </c>
      <c r="B6" s="3">
        <v>24057</v>
      </c>
      <c r="C6" s="3">
        <v>26597</v>
      </c>
      <c r="D6" s="3">
        <v>50654</v>
      </c>
      <c r="E6" s="3">
        <v>25611</v>
      </c>
      <c r="F6" s="3">
        <v>31119</v>
      </c>
      <c r="G6" s="3">
        <v>56730</v>
      </c>
      <c r="H6" s="4">
        <v>6.4596583115101636</v>
      </c>
      <c r="I6" s="4">
        <v>17.001917509493552</v>
      </c>
      <c r="J6" s="5">
        <v>11.995104039167687</v>
      </c>
    </row>
    <row r="7" spans="1:11" x14ac:dyDescent="0.25">
      <c r="A7" s="6" t="s">
        <v>6</v>
      </c>
      <c r="B7" s="7">
        <v>16623</v>
      </c>
      <c r="C7" s="7">
        <v>4167</v>
      </c>
      <c r="D7" s="7">
        <v>20790</v>
      </c>
      <c r="E7" s="7">
        <v>16655</v>
      </c>
      <c r="F7" s="7">
        <v>5648</v>
      </c>
      <c r="G7" s="7">
        <v>22303</v>
      </c>
      <c r="H7" s="8">
        <v>0.19250436142693858</v>
      </c>
      <c r="I7" s="8">
        <v>35.541156707463401</v>
      </c>
      <c r="J7" s="9">
        <v>7.2775372775372773</v>
      </c>
    </row>
    <row r="8" spans="1:11" x14ac:dyDescent="0.25">
      <c r="A8" s="10" t="s">
        <v>7</v>
      </c>
      <c r="B8" s="3">
        <v>10763</v>
      </c>
      <c r="C8" s="3">
        <v>3258</v>
      </c>
      <c r="D8" s="3">
        <v>14021</v>
      </c>
      <c r="E8" s="3">
        <v>10819</v>
      </c>
      <c r="F8" s="3">
        <v>4357</v>
      </c>
      <c r="G8" s="3">
        <v>15176</v>
      </c>
      <c r="H8" s="4">
        <v>0.52030103131097272</v>
      </c>
      <c r="I8" s="4">
        <v>33.732351135666057</v>
      </c>
      <c r="J8" s="5">
        <v>8.237643534697952</v>
      </c>
    </row>
    <row r="9" spans="1:11" x14ac:dyDescent="0.25">
      <c r="A9" s="6" t="s">
        <v>8</v>
      </c>
      <c r="B9" s="7">
        <v>10734</v>
      </c>
      <c r="C9" s="7">
        <v>12026</v>
      </c>
      <c r="D9" s="7">
        <v>22760</v>
      </c>
      <c r="E9" s="7">
        <v>11070</v>
      </c>
      <c r="F9" s="7">
        <v>13849</v>
      </c>
      <c r="G9" s="7">
        <v>24919</v>
      </c>
      <c r="H9" s="8">
        <v>3.130240357741755</v>
      </c>
      <c r="I9" s="8">
        <v>15.158822551139197</v>
      </c>
      <c r="J9" s="9">
        <v>9.4859402460456952</v>
      </c>
    </row>
    <row r="10" spans="1:11" x14ac:dyDescent="0.25">
      <c r="A10" s="10" t="s">
        <v>71</v>
      </c>
      <c r="B10" s="3">
        <v>791</v>
      </c>
      <c r="C10" s="3">
        <v>281</v>
      </c>
      <c r="D10" s="3">
        <v>1072</v>
      </c>
      <c r="E10" s="3">
        <v>876</v>
      </c>
      <c r="F10" s="3">
        <v>279</v>
      </c>
      <c r="G10" s="3">
        <v>1155</v>
      </c>
      <c r="H10" s="4">
        <v>10.745891276864729</v>
      </c>
      <c r="I10" s="4">
        <v>-0.71174377224199281</v>
      </c>
      <c r="J10" s="5">
        <v>7.7425373134328357</v>
      </c>
    </row>
    <row r="11" spans="1:11" x14ac:dyDescent="0.25">
      <c r="A11" s="6" t="s">
        <v>9</v>
      </c>
      <c r="B11" s="7">
        <v>3608</v>
      </c>
      <c r="C11" s="7">
        <v>509</v>
      </c>
      <c r="D11" s="7">
        <v>4117</v>
      </c>
      <c r="E11" s="7">
        <v>3224</v>
      </c>
      <c r="F11" s="7">
        <v>400</v>
      </c>
      <c r="G11" s="7">
        <v>3624</v>
      </c>
      <c r="H11" s="8">
        <v>-10.643015521064301</v>
      </c>
      <c r="I11" s="8">
        <v>-21.414538310412574</v>
      </c>
      <c r="J11" s="9">
        <v>-11.974738887539472</v>
      </c>
    </row>
    <row r="12" spans="1:11" x14ac:dyDescent="0.25">
      <c r="A12" s="10" t="s">
        <v>10</v>
      </c>
      <c r="B12" s="3">
        <v>3107</v>
      </c>
      <c r="C12" s="3">
        <v>176</v>
      </c>
      <c r="D12" s="3">
        <v>3283</v>
      </c>
      <c r="E12" s="3">
        <v>3196</v>
      </c>
      <c r="F12" s="3">
        <v>175</v>
      </c>
      <c r="G12" s="3">
        <v>3371</v>
      </c>
      <c r="H12" s="4">
        <v>2.8644995172191825</v>
      </c>
      <c r="I12" s="4">
        <v>-0.56818181818181823</v>
      </c>
      <c r="J12" s="5">
        <v>2.6804751751446849</v>
      </c>
    </row>
    <row r="13" spans="1:11" x14ac:dyDescent="0.25">
      <c r="A13" s="6" t="s">
        <v>11</v>
      </c>
      <c r="B13" s="7">
        <v>9146</v>
      </c>
      <c r="C13" s="7">
        <v>1734</v>
      </c>
      <c r="D13" s="7">
        <v>10880</v>
      </c>
      <c r="E13" s="7">
        <v>9421</v>
      </c>
      <c r="F13" s="7">
        <v>1655</v>
      </c>
      <c r="G13" s="7">
        <v>11076</v>
      </c>
      <c r="H13" s="8">
        <v>3.0067789197463375</v>
      </c>
      <c r="I13" s="8">
        <v>-4.5559400230680511</v>
      </c>
      <c r="J13" s="9">
        <v>1.8014705882352939</v>
      </c>
    </row>
    <row r="14" spans="1:11" x14ac:dyDescent="0.25">
      <c r="A14" s="10" t="s">
        <v>12</v>
      </c>
      <c r="B14" s="3">
        <v>3919</v>
      </c>
      <c r="C14" s="3">
        <v>618</v>
      </c>
      <c r="D14" s="3">
        <v>4537</v>
      </c>
      <c r="E14" s="3">
        <v>4034</v>
      </c>
      <c r="F14" s="3">
        <v>537</v>
      </c>
      <c r="G14" s="3">
        <v>4571</v>
      </c>
      <c r="H14" s="4">
        <v>2.9344220464404187</v>
      </c>
      <c r="I14" s="4">
        <v>-13.106796116504855</v>
      </c>
      <c r="J14" s="5">
        <v>0.74939387260304169</v>
      </c>
    </row>
    <row r="15" spans="1:11" x14ac:dyDescent="0.25">
      <c r="A15" s="6" t="s">
        <v>13</v>
      </c>
      <c r="B15" s="7">
        <v>1805</v>
      </c>
      <c r="C15" s="7">
        <v>48</v>
      </c>
      <c r="D15" s="7">
        <v>1853</v>
      </c>
      <c r="E15" s="7">
        <v>1874</v>
      </c>
      <c r="F15" s="7">
        <v>33</v>
      </c>
      <c r="G15" s="7">
        <v>1907</v>
      </c>
      <c r="H15" s="8">
        <v>3.8227146814404431</v>
      </c>
      <c r="I15" s="8">
        <v>-31.25</v>
      </c>
      <c r="J15" s="9">
        <v>2.9141932002158661</v>
      </c>
    </row>
    <row r="16" spans="1:11" x14ac:dyDescent="0.25">
      <c r="A16" s="10" t="s">
        <v>14</v>
      </c>
      <c r="B16" s="3">
        <v>5060</v>
      </c>
      <c r="C16" s="3">
        <v>778</v>
      </c>
      <c r="D16" s="3">
        <v>5838</v>
      </c>
      <c r="E16" s="3">
        <v>4564</v>
      </c>
      <c r="F16" s="3">
        <v>462</v>
      </c>
      <c r="G16" s="3">
        <v>5026</v>
      </c>
      <c r="H16" s="4">
        <v>-9.8023715415019765</v>
      </c>
      <c r="I16" s="4">
        <v>-40.616966580976865</v>
      </c>
      <c r="J16" s="5">
        <v>-13.908872901678656</v>
      </c>
    </row>
    <row r="17" spans="1:10" x14ac:dyDescent="0.25">
      <c r="A17" s="6" t="s">
        <v>15</v>
      </c>
      <c r="B17" s="7">
        <v>1724</v>
      </c>
      <c r="C17" s="7">
        <v>64</v>
      </c>
      <c r="D17" s="7">
        <v>1788</v>
      </c>
      <c r="E17" s="7">
        <v>653</v>
      </c>
      <c r="F17" s="7">
        <v>10</v>
      </c>
      <c r="G17" s="7">
        <v>663</v>
      </c>
      <c r="H17" s="8">
        <v>-62.122969837587007</v>
      </c>
      <c r="I17" s="8">
        <v>-84.375</v>
      </c>
      <c r="J17" s="9">
        <v>-62.919463087248317</v>
      </c>
    </row>
    <row r="18" spans="1:10" x14ac:dyDescent="0.25">
      <c r="A18" s="10" t="s">
        <v>16</v>
      </c>
      <c r="B18" s="3">
        <v>458</v>
      </c>
      <c r="C18" s="3">
        <v>10</v>
      </c>
      <c r="D18" s="3">
        <v>468</v>
      </c>
      <c r="E18" s="3">
        <v>516</v>
      </c>
      <c r="F18" s="3">
        <v>12</v>
      </c>
      <c r="G18" s="3">
        <v>528</v>
      </c>
      <c r="H18" s="4">
        <v>12.663755458515283</v>
      </c>
      <c r="I18" s="4">
        <v>20</v>
      </c>
      <c r="J18" s="5">
        <v>12.820512820512819</v>
      </c>
    </row>
    <row r="19" spans="1:10" x14ac:dyDescent="0.25">
      <c r="A19" s="6" t="s">
        <v>17</v>
      </c>
      <c r="B19" s="7">
        <v>251</v>
      </c>
      <c r="C19" s="7">
        <v>25</v>
      </c>
      <c r="D19" s="7">
        <v>276</v>
      </c>
      <c r="E19" s="7">
        <v>267</v>
      </c>
      <c r="F19" s="7">
        <v>39</v>
      </c>
      <c r="G19" s="7">
        <v>306</v>
      </c>
      <c r="H19" s="8">
        <v>6.3745019920318722</v>
      </c>
      <c r="I19" s="8">
        <v>56.000000000000007</v>
      </c>
      <c r="J19" s="9">
        <v>10.869565217391305</v>
      </c>
    </row>
    <row r="20" spans="1:10" x14ac:dyDescent="0.25">
      <c r="A20" s="10" t="s">
        <v>72</v>
      </c>
      <c r="B20" s="3">
        <v>8989</v>
      </c>
      <c r="C20" s="3">
        <v>0</v>
      </c>
      <c r="D20" s="3">
        <v>8989</v>
      </c>
      <c r="E20" s="3">
        <v>9887</v>
      </c>
      <c r="F20" s="3">
        <v>0</v>
      </c>
      <c r="G20" s="3">
        <v>9887</v>
      </c>
      <c r="H20" s="4">
        <v>9.9899877628212259</v>
      </c>
      <c r="I20" s="4">
        <v>0</v>
      </c>
      <c r="J20" s="5">
        <v>9.9899877628212259</v>
      </c>
    </row>
    <row r="21" spans="1:10" x14ac:dyDescent="0.25">
      <c r="A21" s="6" t="s">
        <v>18</v>
      </c>
      <c r="B21" s="7">
        <v>4227</v>
      </c>
      <c r="C21" s="7">
        <v>18</v>
      </c>
      <c r="D21" s="7">
        <v>4245</v>
      </c>
      <c r="E21" s="7">
        <v>4714</v>
      </c>
      <c r="F21" s="7">
        <v>33</v>
      </c>
      <c r="G21" s="7">
        <v>4747</v>
      </c>
      <c r="H21" s="8">
        <v>11.521173409037141</v>
      </c>
      <c r="I21" s="8">
        <v>83.333333333333343</v>
      </c>
      <c r="J21" s="9">
        <v>11.825677267373379</v>
      </c>
    </row>
    <row r="22" spans="1:10" x14ac:dyDescent="0.25">
      <c r="A22" s="10" t="s">
        <v>19</v>
      </c>
      <c r="B22" s="3">
        <v>6</v>
      </c>
      <c r="C22" s="3">
        <v>0</v>
      </c>
      <c r="D22" s="3">
        <v>6</v>
      </c>
      <c r="E22" s="3">
        <v>16</v>
      </c>
      <c r="F22" s="3">
        <v>0</v>
      </c>
      <c r="G22" s="3">
        <v>16</v>
      </c>
      <c r="H22" s="4">
        <v>166.66666666666669</v>
      </c>
      <c r="I22" s="4">
        <v>0</v>
      </c>
      <c r="J22" s="5">
        <v>166.66666666666669</v>
      </c>
    </row>
    <row r="23" spans="1:10" x14ac:dyDescent="0.25">
      <c r="A23" s="6" t="s">
        <v>20</v>
      </c>
      <c r="B23" s="7">
        <v>875</v>
      </c>
      <c r="C23" s="7">
        <v>9</v>
      </c>
      <c r="D23" s="7">
        <v>884</v>
      </c>
      <c r="E23" s="7">
        <v>979</v>
      </c>
      <c r="F23" s="7">
        <v>7</v>
      </c>
      <c r="G23" s="7">
        <v>986</v>
      </c>
      <c r="H23" s="8">
        <v>11.885714285714286</v>
      </c>
      <c r="I23" s="8">
        <v>-22.222222222222221</v>
      </c>
      <c r="J23" s="9">
        <v>11.538461538461538</v>
      </c>
    </row>
    <row r="24" spans="1:10" x14ac:dyDescent="0.25">
      <c r="A24" s="10" t="s">
        <v>21</v>
      </c>
      <c r="B24" s="3">
        <v>322</v>
      </c>
      <c r="C24" s="3">
        <v>0</v>
      </c>
      <c r="D24" s="3">
        <v>322</v>
      </c>
      <c r="E24" s="3">
        <v>325</v>
      </c>
      <c r="F24" s="3">
        <v>4</v>
      </c>
      <c r="G24" s="3">
        <v>329</v>
      </c>
      <c r="H24" s="4">
        <v>0.93167701863354035</v>
      </c>
      <c r="I24" s="4">
        <v>0</v>
      </c>
      <c r="J24" s="5">
        <v>2.1739130434782608</v>
      </c>
    </row>
    <row r="25" spans="1:10" x14ac:dyDescent="0.25">
      <c r="A25" s="6" t="s">
        <v>22</v>
      </c>
      <c r="B25" s="7">
        <v>3182</v>
      </c>
      <c r="C25" s="7">
        <v>88</v>
      </c>
      <c r="D25" s="7">
        <v>3270</v>
      </c>
      <c r="E25" s="7">
        <v>4431</v>
      </c>
      <c r="F25" s="7">
        <v>111</v>
      </c>
      <c r="G25" s="7">
        <v>4542</v>
      </c>
      <c r="H25" s="8">
        <v>39.252042740414836</v>
      </c>
      <c r="I25" s="8">
        <v>26.136363636363637</v>
      </c>
      <c r="J25" s="9">
        <v>38.899082568807344</v>
      </c>
    </row>
    <row r="26" spans="1:10" x14ac:dyDescent="0.25">
      <c r="A26" s="10" t="s">
        <v>23</v>
      </c>
      <c r="B26" s="3">
        <v>1440</v>
      </c>
      <c r="C26" s="3">
        <v>9</v>
      </c>
      <c r="D26" s="3">
        <v>1449</v>
      </c>
      <c r="E26" s="3">
        <v>827</v>
      </c>
      <c r="F26" s="3">
        <v>10</v>
      </c>
      <c r="G26" s="3">
        <v>837</v>
      </c>
      <c r="H26" s="4">
        <v>-42.569444444444443</v>
      </c>
      <c r="I26" s="4">
        <v>11.111111111111111</v>
      </c>
      <c r="J26" s="5">
        <v>-42.236024844720497</v>
      </c>
    </row>
    <row r="27" spans="1:10" x14ac:dyDescent="0.25">
      <c r="A27" s="6" t="s">
        <v>24</v>
      </c>
      <c r="B27" s="7">
        <v>16</v>
      </c>
      <c r="C27" s="7">
        <v>0</v>
      </c>
      <c r="D27" s="7">
        <v>16</v>
      </c>
      <c r="E27" s="7">
        <v>14</v>
      </c>
      <c r="F27" s="7">
        <v>0</v>
      </c>
      <c r="G27" s="7">
        <v>14</v>
      </c>
      <c r="H27" s="8">
        <v>-12.5</v>
      </c>
      <c r="I27" s="8">
        <v>0</v>
      </c>
      <c r="J27" s="9">
        <v>-12.5</v>
      </c>
    </row>
    <row r="28" spans="1:10" x14ac:dyDescent="0.25">
      <c r="A28" s="10" t="s">
        <v>25</v>
      </c>
      <c r="B28" s="3">
        <v>1019</v>
      </c>
      <c r="C28" s="3">
        <v>71</v>
      </c>
      <c r="D28" s="3">
        <v>1090</v>
      </c>
      <c r="E28" s="3">
        <v>1285</v>
      </c>
      <c r="F28" s="3">
        <v>84</v>
      </c>
      <c r="G28" s="3">
        <v>1369</v>
      </c>
      <c r="H28" s="4">
        <v>26.104023552502454</v>
      </c>
      <c r="I28" s="4">
        <v>18.30985915492958</v>
      </c>
      <c r="J28" s="5">
        <v>25.596330275229356</v>
      </c>
    </row>
    <row r="29" spans="1:10" x14ac:dyDescent="0.25">
      <c r="A29" s="6" t="s">
        <v>26</v>
      </c>
      <c r="B29" s="7">
        <v>3040</v>
      </c>
      <c r="C29" s="7">
        <v>201</v>
      </c>
      <c r="D29" s="7">
        <v>3241</v>
      </c>
      <c r="E29" s="7">
        <v>2932</v>
      </c>
      <c r="F29" s="7">
        <v>242</v>
      </c>
      <c r="G29" s="7">
        <v>3174</v>
      </c>
      <c r="H29" s="8">
        <v>-3.5526315789473681</v>
      </c>
      <c r="I29" s="8">
        <v>20.398009950248756</v>
      </c>
      <c r="J29" s="9">
        <v>-2.0672631903733416</v>
      </c>
    </row>
    <row r="30" spans="1:10" x14ac:dyDescent="0.25">
      <c r="A30" s="10" t="s">
        <v>27</v>
      </c>
      <c r="B30" s="3">
        <v>1720</v>
      </c>
      <c r="C30" s="3">
        <v>65</v>
      </c>
      <c r="D30" s="3">
        <v>1785</v>
      </c>
      <c r="E30" s="3">
        <v>1554</v>
      </c>
      <c r="F30" s="3">
        <v>84</v>
      </c>
      <c r="G30" s="3">
        <v>1638</v>
      </c>
      <c r="H30" s="4">
        <v>-9.6511627906976738</v>
      </c>
      <c r="I30" s="4">
        <v>29.230769230769234</v>
      </c>
      <c r="J30" s="5">
        <v>-8.235294117647058</v>
      </c>
    </row>
    <row r="31" spans="1:10" x14ac:dyDescent="0.25">
      <c r="A31" s="6" t="s">
        <v>64</v>
      </c>
      <c r="B31" s="7">
        <v>614</v>
      </c>
      <c r="C31" s="7">
        <v>3</v>
      </c>
      <c r="D31" s="7">
        <v>617</v>
      </c>
      <c r="E31" s="7">
        <v>715</v>
      </c>
      <c r="F31" s="7">
        <v>5</v>
      </c>
      <c r="G31" s="7">
        <v>720</v>
      </c>
      <c r="H31" s="8">
        <v>16.449511400651463</v>
      </c>
      <c r="I31" s="8">
        <v>66.666666666666657</v>
      </c>
      <c r="J31" s="9">
        <v>16.693679092382496</v>
      </c>
    </row>
    <row r="32" spans="1:10" x14ac:dyDescent="0.25">
      <c r="A32" s="10" t="s">
        <v>73</v>
      </c>
      <c r="B32" s="3">
        <v>965</v>
      </c>
      <c r="C32" s="3">
        <v>140</v>
      </c>
      <c r="D32" s="3">
        <v>1105</v>
      </c>
      <c r="E32" s="3">
        <v>1112</v>
      </c>
      <c r="F32" s="3">
        <v>159</v>
      </c>
      <c r="G32" s="3">
        <v>1271</v>
      </c>
      <c r="H32" s="4">
        <v>15.233160621761657</v>
      </c>
      <c r="I32" s="4">
        <v>13.571428571428571</v>
      </c>
      <c r="J32" s="5">
        <v>15.02262443438914</v>
      </c>
    </row>
    <row r="33" spans="1:10" x14ac:dyDescent="0.25">
      <c r="A33" s="6" t="s">
        <v>60</v>
      </c>
      <c r="B33" s="7">
        <v>298</v>
      </c>
      <c r="C33" s="7">
        <v>0</v>
      </c>
      <c r="D33" s="7">
        <v>298</v>
      </c>
      <c r="E33" s="7">
        <v>228</v>
      </c>
      <c r="F33" s="7">
        <v>1</v>
      </c>
      <c r="G33" s="7">
        <v>229</v>
      </c>
      <c r="H33" s="8">
        <v>-23.48993288590604</v>
      </c>
      <c r="I33" s="8">
        <v>0</v>
      </c>
      <c r="J33" s="9">
        <v>-23.154362416107382</v>
      </c>
    </row>
    <row r="34" spans="1:10" x14ac:dyDescent="0.25">
      <c r="A34" s="10" t="s">
        <v>28</v>
      </c>
      <c r="B34" s="3">
        <v>2430</v>
      </c>
      <c r="C34" s="3">
        <v>149</v>
      </c>
      <c r="D34" s="3">
        <v>2579</v>
      </c>
      <c r="E34" s="3">
        <v>538</v>
      </c>
      <c r="F34" s="3">
        <v>0</v>
      </c>
      <c r="G34" s="3">
        <v>538</v>
      </c>
      <c r="H34" s="4">
        <v>-77.860082304526742</v>
      </c>
      <c r="I34" s="4">
        <v>-100</v>
      </c>
      <c r="J34" s="5">
        <v>-79.139201240790996</v>
      </c>
    </row>
    <row r="35" spans="1:10" x14ac:dyDescent="0.25">
      <c r="A35" s="6" t="s">
        <v>59</v>
      </c>
      <c r="B35" s="7">
        <v>724</v>
      </c>
      <c r="C35" s="7">
        <v>2</v>
      </c>
      <c r="D35" s="7">
        <v>726</v>
      </c>
      <c r="E35" s="7">
        <v>826</v>
      </c>
      <c r="F35" s="7">
        <v>7</v>
      </c>
      <c r="G35" s="7">
        <v>833</v>
      </c>
      <c r="H35" s="8">
        <v>14.088397790055248</v>
      </c>
      <c r="I35" s="8">
        <v>250</v>
      </c>
      <c r="J35" s="9">
        <v>14.738292011019283</v>
      </c>
    </row>
    <row r="36" spans="1:10" x14ac:dyDescent="0.25">
      <c r="A36" s="10" t="s">
        <v>29</v>
      </c>
      <c r="B36" s="3">
        <v>5522</v>
      </c>
      <c r="C36" s="3">
        <v>78</v>
      </c>
      <c r="D36" s="3">
        <v>5600</v>
      </c>
      <c r="E36" s="3">
        <v>5615</v>
      </c>
      <c r="F36" s="3">
        <v>43</v>
      </c>
      <c r="G36" s="3">
        <v>5658</v>
      </c>
      <c r="H36" s="4">
        <v>1.6841724013038752</v>
      </c>
      <c r="I36" s="4">
        <v>-44.871794871794876</v>
      </c>
      <c r="J36" s="5">
        <v>1.0357142857142856</v>
      </c>
    </row>
    <row r="37" spans="1:10" x14ac:dyDescent="0.25">
      <c r="A37" s="6" t="s">
        <v>30</v>
      </c>
      <c r="B37" s="7">
        <v>1646</v>
      </c>
      <c r="C37" s="7">
        <v>99</v>
      </c>
      <c r="D37" s="7">
        <v>1745</v>
      </c>
      <c r="E37" s="7">
        <v>527</v>
      </c>
      <c r="F37" s="7">
        <v>2</v>
      </c>
      <c r="G37" s="7">
        <v>529</v>
      </c>
      <c r="H37" s="8">
        <v>-67.982989064398552</v>
      </c>
      <c r="I37" s="8">
        <v>-97.979797979797979</v>
      </c>
      <c r="J37" s="9">
        <v>-69.684813753581665</v>
      </c>
    </row>
    <row r="38" spans="1:10" x14ac:dyDescent="0.25">
      <c r="A38" s="10" t="s">
        <v>37</v>
      </c>
      <c r="B38" s="3">
        <v>2565</v>
      </c>
      <c r="C38" s="3">
        <v>19</v>
      </c>
      <c r="D38" s="3">
        <v>2584</v>
      </c>
      <c r="E38" s="3">
        <v>2823</v>
      </c>
      <c r="F38" s="3">
        <v>13</v>
      </c>
      <c r="G38" s="3">
        <v>2836</v>
      </c>
      <c r="H38" s="4">
        <v>10.058479532163743</v>
      </c>
      <c r="I38" s="4">
        <v>-31.578947368421051</v>
      </c>
      <c r="J38" s="5">
        <v>9.7523219814241493</v>
      </c>
    </row>
    <row r="39" spans="1:10" x14ac:dyDescent="0.25">
      <c r="A39" s="6" t="s">
        <v>31</v>
      </c>
      <c r="B39" s="7">
        <v>952</v>
      </c>
      <c r="C39" s="7">
        <v>6</v>
      </c>
      <c r="D39" s="7">
        <v>958</v>
      </c>
      <c r="E39" s="7">
        <v>1019</v>
      </c>
      <c r="F39" s="7">
        <v>0</v>
      </c>
      <c r="G39" s="7">
        <v>1019</v>
      </c>
      <c r="H39" s="8">
        <v>7.03781512605042</v>
      </c>
      <c r="I39" s="8">
        <v>-100</v>
      </c>
      <c r="J39" s="9">
        <v>6.367432150313153</v>
      </c>
    </row>
    <row r="40" spans="1:10" x14ac:dyDescent="0.25">
      <c r="A40" s="10" t="s">
        <v>32</v>
      </c>
      <c r="B40" s="3">
        <v>169</v>
      </c>
      <c r="C40" s="3">
        <v>9</v>
      </c>
      <c r="D40" s="3">
        <v>178</v>
      </c>
      <c r="E40" s="3">
        <v>234</v>
      </c>
      <c r="F40" s="3">
        <v>14</v>
      </c>
      <c r="G40" s="3">
        <v>248</v>
      </c>
      <c r="H40" s="4">
        <v>38.461538461538467</v>
      </c>
      <c r="I40" s="4">
        <v>55.555555555555557</v>
      </c>
      <c r="J40" s="5">
        <v>39.325842696629216</v>
      </c>
    </row>
    <row r="41" spans="1:10" x14ac:dyDescent="0.25">
      <c r="A41" s="6" t="s">
        <v>33</v>
      </c>
      <c r="B41" s="7">
        <v>2941</v>
      </c>
      <c r="C41" s="7">
        <v>622</v>
      </c>
      <c r="D41" s="7">
        <v>3563</v>
      </c>
      <c r="E41" s="7">
        <v>3158</v>
      </c>
      <c r="F41" s="7">
        <v>745</v>
      </c>
      <c r="G41" s="7">
        <v>3903</v>
      </c>
      <c r="H41" s="8">
        <v>7.3784427065623941</v>
      </c>
      <c r="I41" s="8">
        <v>19.774919614147908</v>
      </c>
      <c r="J41" s="9">
        <v>9.5425203480213305</v>
      </c>
    </row>
    <row r="42" spans="1:10" x14ac:dyDescent="0.25">
      <c r="A42" s="10" t="s">
        <v>34</v>
      </c>
      <c r="B42" s="3">
        <v>229</v>
      </c>
      <c r="C42" s="3">
        <v>4</v>
      </c>
      <c r="D42" s="3">
        <v>233</v>
      </c>
      <c r="E42" s="3">
        <v>82</v>
      </c>
      <c r="F42" s="3">
        <v>15</v>
      </c>
      <c r="G42" s="3">
        <v>97</v>
      </c>
      <c r="H42" s="4">
        <v>-64.192139737991269</v>
      </c>
      <c r="I42" s="4">
        <v>275</v>
      </c>
      <c r="J42" s="5">
        <v>-58.369098712446352</v>
      </c>
    </row>
    <row r="43" spans="1:10" x14ac:dyDescent="0.25">
      <c r="A43" s="6" t="s">
        <v>35</v>
      </c>
      <c r="B43" s="7">
        <v>1387</v>
      </c>
      <c r="C43" s="7">
        <v>231</v>
      </c>
      <c r="D43" s="7">
        <v>1618</v>
      </c>
      <c r="E43" s="7">
        <v>1453</v>
      </c>
      <c r="F43" s="7">
        <v>308</v>
      </c>
      <c r="G43" s="7">
        <v>1761</v>
      </c>
      <c r="H43" s="8">
        <v>4.758471521268925</v>
      </c>
      <c r="I43" s="8">
        <v>33.333333333333329</v>
      </c>
      <c r="J43" s="9">
        <v>8.8380716934487022</v>
      </c>
    </row>
    <row r="44" spans="1:10" x14ac:dyDescent="0.25">
      <c r="A44" s="10" t="s">
        <v>36</v>
      </c>
      <c r="B44" s="3">
        <v>1781</v>
      </c>
      <c r="C44" s="3">
        <v>29</v>
      </c>
      <c r="D44" s="3">
        <v>1810</v>
      </c>
      <c r="E44" s="3">
        <v>1282</v>
      </c>
      <c r="F44" s="3">
        <v>15</v>
      </c>
      <c r="G44" s="3">
        <v>1297</v>
      </c>
      <c r="H44" s="4">
        <v>-28.017967434025827</v>
      </c>
      <c r="I44" s="4">
        <v>-48.275862068965516</v>
      </c>
      <c r="J44" s="5">
        <v>-28.342541436464085</v>
      </c>
    </row>
    <row r="45" spans="1:10" x14ac:dyDescent="0.25">
      <c r="A45" s="6" t="s">
        <v>65</v>
      </c>
      <c r="B45" s="7">
        <v>1170</v>
      </c>
      <c r="C45" s="7">
        <v>13</v>
      </c>
      <c r="D45" s="7">
        <v>1183</v>
      </c>
      <c r="E45" s="7">
        <v>1176</v>
      </c>
      <c r="F45" s="7">
        <v>9</v>
      </c>
      <c r="G45" s="7">
        <v>1185</v>
      </c>
      <c r="H45" s="8">
        <v>0.51282051282051277</v>
      </c>
      <c r="I45" s="8">
        <v>-30.76923076923077</v>
      </c>
      <c r="J45" s="9">
        <v>0.16906170752324598</v>
      </c>
    </row>
    <row r="46" spans="1:10" x14ac:dyDescent="0.25">
      <c r="A46" s="10" t="s">
        <v>66</v>
      </c>
      <c r="B46" s="3">
        <v>611</v>
      </c>
      <c r="C46" s="3">
        <v>1</v>
      </c>
      <c r="D46" s="3">
        <v>612</v>
      </c>
      <c r="E46" s="3">
        <v>696</v>
      </c>
      <c r="F46" s="3">
        <v>2</v>
      </c>
      <c r="G46" s="3">
        <v>698</v>
      </c>
      <c r="H46" s="4">
        <v>13.911620294599016</v>
      </c>
      <c r="I46" s="4">
        <v>100</v>
      </c>
      <c r="J46" s="5">
        <v>14.052287581699346</v>
      </c>
    </row>
    <row r="47" spans="1:10" x14ac:dyDescent="0.25">
      <c r="A47" s="6" t="s">
        <v>38</v>
      </c>
      <c r="B47" s="7">
        <v>1483</v>
      </c>
      <c r="C47" s="7">
        <v>37</v>
      </c>
      <c r="D47" s="7">
        <v>1520</v>
      </c>
      <c r="E47" s="7">
        <v>1725</v>
      </c>
      <c r="F47" s="7">
        <v>43</v>
      </c>
      <c r="G47" s="7">
        <v>1768</v>
      </c>
      <c r="H47" s="8">
        <v>16.31827376938638</v>
      </c>
      <c r="I47" s="8">
        <v>16.216216216216218</v>
      </c>
      <c r="J47" s="9">
        <v>16.315789473684212</v>
      </c>
    </row>
    <row r="48" spans="1:10" x14ac:dyDescent="0.25">
      <c r="A48" s="10" t="s">
        <v>67</v>
      </c>
      <c r="B48" s="3">
        <v>1462</v>
      </c>
      <c r="C48" s="3">
        <v>29</v>
      </c>
      <c r="D48" s="3">
        <v>1491</v>
      </c>
      <c r="E48" s="3">
        <v>1723</v>
      </c>
      <c r="F48" s="3">
        <v>39</v>
      </c>
      <c r="G48" s="3">
        <v>1762</v>
      </c>
      <c r="H48" s="4">
        <v>17.852257181942544</v>
      </c>
      <c r="I48" s="4">
        <v>34.482758620689658</v>
      </c>
      <c r="J48" s="5">
        <v>18.175720992622402</v>
      </c>
    </row>
    <row r="49" spans="1:11" x14ac:dyDescent="0.25">
      <c r="A49" s="6" t="s">
        <v>39</v>
      </c>
      <c r="B49" s="7">
        <v>2780</v>
      </c>
      <c r="C49" s="7">
        <v>255</v>
      </c>
      <c r="D49" s="7">
        <v>3035</v>
      </c>
      <c r="E49" s="7">
        <v>2990</v>
      </c>
      <c r="F49" s="7">
        <v>272</v>
      </c>
      <c r="G49" s="7">
        <v>3262</v>
      </c>
      <c r="H49" s="8">
        <v>7.5539568345323742</v>
      </c>
      <c r="I49" s="8">
        <v>6.666666666666667</v>
      </c>
      <c r="J49" s="9">
        <v>7.4794069192751236</v>
      </c>
    </row>
    <row r="50" spans="1:11" x14ac:dyDescent="0.25">
      <c r="A50" s="10" t="s">
        <v>40</v>
      </c>
      <c r="B50" s="3">
        <v>122</v>
      </c>
      <c r="C50" s="3">
        <v>0</v>
      </c>
      <c r="D50" s="3">
        <v>122</v>
      </c>
      <c r="E50" s="3">
        <v>152</v>
      </c>
      <c r="F50" s="3">
        <v>0</v>
      </c>
      <c r="G50" s="3">
        <v>152</v>
      </c>
      <c r="H50" s="4">
        <v>24.590163934426229</v>
      </c>
      <c r="I50" s="4">
        <v>0</v>
      </c>
      <c r="J50" s="5">
        <v>24.590163934426229</v>
      </c>
    </row>
    <row r="51" spans="1:11" x14ac:dyDescent="0.25">
      <c r="A51" s="6" t="s">
        <v>41</v>
      </c>
      <c r="B51" s="7">
        <v>226</v>
      </c>
      <c r="C51" s="7">
        <v>2</v>
      </c>
      <c r="D51" s="7">
        <v>228</v>
      </c>
      <c r="E51" s="7">
        <v>202</v>
      </c>
      <c r="F51" s="7">
        <v>4</v>
      </c>
      <c r="G51" s="7">
        <v>206</v>
      </c>
      <c r="H51" s="8">
        <v>-10.619469026548673</v>
      </c>
      <c r="I51" s="8">
        <v>100</v>
      </c>
      <c r="J51" s="9">
        <v>-9.6491228070175428</v>
      </c>
    </row>
    <row r="52" spans="1:11" x14ac:dyDescent="0.25">
      <c r="A52" s="10" t="s">
        <v>42</v>
      </c>
      <c r="B52" s="3">
        <v>698</v>
      </c>
      <c r="C52" s="3">
        <v>20</v>
      </c>
      <c r="D52" s="3">
        <v>718</v>
      </c>
      <c r="E52" s="3">
        <v>793</v>
      </c>
      <c r="F52" s="3">
        <v>31</v>
      </c>
      <c r="G52" s="3">
        <v>824</v>
      </c>
      <c r="H52" s="4">
        <v>13.610315186246419</v>
      </c>
      <c r="I52" s="4">
        <v>55.000000000000007</v>
      </c>
      <c r="J52" s="5">
        <v>14.763231197771587</v>
      </c>
    </row>
    <row r="53" spans="1:11" x14ac:dyDescent="0.25">
      <c r="A53" s="6" t="s">
        <v>68</v>
      </c>
      <c r="B53" s="7">
        <v>2095</v>
      </c>
      <c r="C53" s="7">
        <v>90</v>
      </c>
      <c r="D53" s="7">
        <v>2185</v>
      </c>
      <c r="E53" s="7">
        <v>1808</v>
      </c>
      <c r="F53" s="7">
        <v>54</v>
      </c>
      <c r="G53" s="7">
        <v>1862</v>
      </c>
      <c r="H53" s="8">
        <v>-13.699284009546538</v>
      </c>
      <c r="I53" s="8">
        <v>-40</v>
      </c>
      <c r="J53" s="9">
        <v>-14.782608695652174</v>
      </c>
    </row>
    <row r="54" spans="1:11" x14ac:dyDescent="0.25">
      <c r="A54" s="10" t="s">
        <v>43</v>
      </c>
      <c r="B54" s="3">
        <v>1317</v>
      </c>
      <c r="C54" s="3">
        <v>1</v>
      </c>
      <c r="D54" s="3">
        <v>1318</v>
      </c>
      <c r="E54" s="3">
        <v>1405</v>
      </c>
      <c r="F54" s="3">
        <v>0</v>
      </c>
      <c r="G54" s="3">
        <v>1405</v>
      </c>
      <c r="H54" s="4">
        <v>6.6818526955201216</v>
      </c>
      <c r="I54" s="4">
        <v>-100</v>
      </c>
      <c r="J54" s="5">
        <v>6.600910470409711</v>
      </c>
    </row>
    <row r="55" spans="1:11" x14ac:dyDescent="0.25">
      <c r="A55" s="6" t="s">
        <v>61</v>
      </c>
      <c r="B55" s="7">
        <v>5200</v>
      </c>
      <c r="C55" s="7">
        <v>159</v>
      </c>
      <c r="D55" s="7">
        <v>5359</v>
      </c>
      <c r="E55" s="7">
        <v>5508</v>
      </c>
      <c r="F55" s="7">
        <v>143</v>
      </c>
      <c r="G55" s="7">
        <v>5651</v>
      </c>
      <c r="H55" s="8">
        <v>5.9230769230769234</v>
      </c>
      <c r="I55" s="8">
        <v>-10.062893081761008</v>
      </c>
      <c r="J55" s="9">
        <v>5.4487777570442253</v>
      </c>
    </row>
    <row r="56" spans="1:11" x14ac:dyDescent="0.25">
      <c r="A56" s="10" t="s">
        <v>44</v>
      </c>
      <c r="B56" s="3">
        <v>256</v>
      </c>
      <c r="C56" s="3">
        <v>9</v>
      </c>
      <c r="D56" s="3">
        <v>265</v>
      </c>
      <c r="E56" s="3">
        <v>295</v>
      </c>
      <c r="F56" s="3">
        <v>8</v>
      </c>
      <c r="G56" s="3">
        <v>303</v>
      </c>
      <c r="H56" s="4">
        <v>15.234375</v>
      </c>
      <c r="I56" s="4">
        <v>-11.111111111111111</v>
      </c>
      <c r="J56" s="5">
        <v>14.339622641509434</v>
      </c>
    </row>
    <row r="57" spans="1:11" x14ac:dyDescent="0.25">
      <c r="A57" s="6" t="s">
        <v>45</v>
      </c>
      <c r="B57" s="7">
        <v>784</v>
      </c>
      <c r="C57" s="7">
        <v>0</v>
      </c>
      <c r="D57" s="7">
        <v>784</v>
      </c>
      <c r="E57" s="7">
        <v>2357</v>
      </c>
      <c r="F57" s="7">
        <v>2</v>
      </c>
      <c r="G57" s="7">
        <v>2359</v>
      </c>
      <c r="H57" s="8">
        <v>200.63775510204081</v>
      </c>
      <c r="I57" s="8">
        <v>0</v>
      </c>
      <c r="J57" s="9">
        <v>200.89285714285717</v>
      </c>
    </row>
    <row r="58" spans="1:11" x14ac:dyDescent="0.25">
      <c r="A58" s="10" t="s">
        <v>46</v>
      </c>
      <c r="B58" s="3">
        <v>3803</v>
      </c>
      <c r="C58" s="3">
        <v>19</v>
      </c>
      <c r="D58" s="3">
        <v>3822</v>
      </c>
      <c r="E58" s="3">
        <v>3943</v>
      </c>
      <c r="F58" s="3">
        <v>30</v>
      </c>
      <c r="G58" s="3">
        <v>3973</v>
      </c>
      <c r="H58" s="4">
        <v>3.6813042334998687</v>
      </c>
      <c r="I58" s="4">
        <v>57.894736842105267</v>
      </c>
      <c r="J58" s="5">
        <v>3.9508110936682361</v>
      </c>
    </row>
    <row r="59" spans="1:11" x14ac:dyDescent="0.25">
      <c r="A59" s="6" t="s">
        <v>74</v>
      </c>
      <c r="B59" s="7">
        <v>199</v>
      </c>
      <c r="C59" s="7">
        <v>39</v>
      </c>
      <c r="D59" s="7">
        <v>238</v>
      </c>
      <c r="E59" s="7">
        <v>1369</v>
      </c>
      <c r="F59" s="7">
        <v>34</v>
      </c>
      <c r="G59" s="7">
        <v>1403</v>
      </c>
      <c r="H59" s="8">
        <v>587.9396984924623</v>
      </c>
      <c r="I59" s="8">
        <v>-12.820512820512819</v>
      </c>
      <c r="J59" s="9">
        <v>489.49579831932778</v>
      </c>
    </row>
    <row r="60" spans="1:11" x14ac:dyDescent="0.25">
      <c r="A60" s="10" t="s">
        <v>75</v>
      </c>
      <c r="B60" s="3">
        <v>149</v>
      </c>
      <c r="C60" s="3">
        <v>76</v>
      </c>
      <c r="D60" s="3">
        <v>225</v>
      </c>
      <c r="E60" s="3">
        <v>153</v>
      </c>
      <c r="F60" s="3">
        <v>75</v>
      </c>
      <c r="G60" s="3">
        <v>228</v>
      </c>
      <c r="H60" s="4">
        <v>2.6845637583892619</v>
      </c>
      <c r="I60" s="4">
        <v>-1.3157894736842104</v>
      </c>
      <c r="J60" s="5">
        <v>1.3333333333333335</v>
      </c>
    </row>
    <row r="61" spans="1:11" x14ac:dyDescent="0.25">
      <c r="A61" s="11" t="s">
        <v>47</v>
      </c>
      <c r="B61" s="12">
        <f>B62-SUM(B6+B10+B20+B32+B59+B60+B5)</f>
        <v>130201</v>
      </c>
      <c r="C61" s="12">
        <f t="shared" ref="C61:G61" si="0">C62-SUM(C6+C10+C20+C32+C59+C60+C5)</f>
        <v>27846</v>
      </c>
      <c r="D61" s="12">
        <f t="shared" si="0"/>
        <v>158047</v>
      </c>
      <c r="E61" s="12">
        <f t="shared" si="0"/>
        <v>130461</v>
      </c>
      <c r="F61" s="12">
        <f t="shared" si="0"/>
        <v>31934</v>
      </c>
      <c r="G61" s="12">
        <f t="shared" si="0"/>
        <v>162395</v>
      </c>
      <c r="H61" s="13">
        <f>+IFERROR(((E61-B61)/B61)*100,0)</f>
        <v>0.19969124661100915</v>
      </c>
      <c r="I61" s="13">
        <f t="shared" ref="I61:I62" si="1">+IFERROR(((F61-C61)/C61)*100,0)</f>
        <v>14.6807440925088</v>
      </c>
      <c r="J61" s="35">
        <f t="shared" ref="J61:J62" si="2">+IFERROR(((G61-D61)/D61)*100,0)</f>
        <v>2.7510803748252104</v>
      </c>
      <c r="K61" s="37"/>
    </row>
    <row r="62" spans="1:11" x14ac:dyDescent="0.25">
      <c r="A62" s="14" t="s">
        <v>48</v>
      </c>
      <c r="B62" s="15">
        <f>SUM(B4:B60)</f>
        <v>193233</v>
      </c>
      <c r="C62" s="15">
        <f t="shared" ref="C62:G62" si="3">SUM(C4:C60)</f>
        <v>140937</v>
      </c>
      <c r="D62" s="15">
        <f t="shared" si="3"/>
        <v>334170</v>
      </c>
      <c r="E62" s="15">
        <f>SUM(E4:E60)</f>
        <v>195904</v>
      </c>
      <c r="F62" s="15">
        <f t="shared" si="3"/>
        <v>157313</v>
      </c>
      <c r="G62" s="15">
        <f t="shared" si="3"/>
        <v>353217</v>
      </c>
      <c r="H62" s="16">
        <f>+IFERROR(((E62-B62)/B62)*100,0)</f>
        <v>1.38226907412295</v>
      </c>
      <c r="I62" s="16">
        <f t="shared" si="1"/>
        <v>11.619376033263089</v>
      </c>
      <c r="J62" s="17">
        <f t="shared" si="2"/>
        <v>5.6997935182691446</v>
      </c>
    </row>
    <row r="63" spans="1:11" ht="15.75" thickBot="1" x14ac:dyDescent="0.3">
      <c r="A63" s="18" t="s">
        <v>49</v>
      </c>
      <c r="B63" s="19"/>
      <c r="C63" s="19"/>
      <c r="D63" s="55">
        <v>102757</v>
      </c>
      <c r="E63" s="19"/>
      <c r="F63" s="19"/>
      <c r="G63" s="55">
        <v>121641</v>
      </c>
      <c r="H63" s="71">
        <f>+IFERROR(((G63-D63)/D63)*100,0)</f>
        <v>18.377336823768697</v>
      </c>
      <c r="I63" s="71"/>
      <c r="J63" s="72"/>
    </row>
    <row r="64" spans="1:11" x14ac:dyDescent="0.25">
      <c r="A64" s="14" t="s">
        <v>50</v>
      </c>
      <c r="B64" s="34"/>
      <c r="C64" s="34"/>
      <c r="D64" s="34">
        <f>+D62+D63</f>
        <v>436927</v>
      </c>
      <c r="E64" s="34"/>
      <c r="F64" s="34"/>
      <c r="G64" s="34">
        <f>+G62+G63</f>
        <v>474858</v>
      </c>
      <c r="H64" s="73">
        <f>+IFERROR(((G64-D64)/D64)*100,0)</f>
        <v>8.6813128966623712</v>
      </c>
      <c r="I64" s="73"/>
      <c r="J64" s="74"/>
    </row>
    <row r="65" spans="1:10" x14ac:dyDescent="0.25">
      <c r="A65" s="56"/>
      <c r="B65" s="57"/>
      <c r="C65" s="57"/>
      <c r="D65" s="57"/>
      <c r="E65" s="57"/>
      <c r="F65" s="57"/>
      <c r="G65" s="57"/>
      <c r="H65" s="57"/>
      <c r="I65" s="57"/>
      <c r="J65" s="58"/>
    </row>
    <row r="66" spans="1:10" ht="15.75" thickBot="1" x14ac:dyDescent="0.3">
      <c r="A66" s="59"/>
      <c r="B66" s="60"/>
      <c r="C66" s="60"/>
      <c r="D66" s="60"/>
      <c r="E66" s="60"/>
      <c r="F66" s="60"/>
      <c r="G66" s="60"/>
      <c r="H66" s="60"/>
      <c r="I66" s="60"/>
      <c r="J66" s="61"/>
    </row>
    <row r="67" spans="1:10" ht="48.75" customHeight="1" x14ac:dyDescent="0.25">
      <c r="A67" s="62" t="s">
        <v>62</v>
      </c>
      <c r="B67" s="62"/>
      <c r="C67" s="62"/>
      <c r="D67" s="62"/>
      <c r="E67" s="62"/>
      <c r="F67" s="62"/>
      <c r="G67" s="62"/>
      <c r="H67" s="62"/>
      <c r="I67" s="62"/>
      <c r="J67" s="62"/>
    </row>
    <row r="68" spans="1:10" x14ac:dyDescent="0.25">
      <c r="A68" s="40" t="s">
        <v>63</v>
      </c>
    </row>
    <row r="69" spans="1:10" x14ac:dyDescent="0.25">
      <c r="H69" s="39"/>
      <c r="I69" s="39"/>
      <c r="J69" s="39"/>
    </row>
    <row r="70" spans="1:10" x14ac:dyDescent="0.25">
      <c r="H70" s="39"/>
      <c r="I70" s="39"/>
      <c r="J70" s="39"/>
    </row>
    <row r="71" spans="1:10" x14ac:dyDescent="0.25">
      <c r="H71" s="39"/>
      <c r="I71" s="39"/>
      <c r="J71" s="39"/>
    </row>
    <row r="72" spans="1:10" x14ac:dyDescent="0.25">
      <c r="H72" s="39"/>
      <c r="I72" s="39"/>
      <c r="J72" s="39"/>
    </row>
  </sheetData>
  <mergeCells count="10">
    <mergeCell ref="A65:J65"/>
    <mergeCell ref="A66:J66"/>
    <mergeCell ref="A67:J67"/>
    <mergeCell ref="A1:J1"/>
    <mergeCell ref="A2:A3"/>
    <mergeCell ref="B2:D2"/>
    <mergeCell ref="E2:G2"/>
    <mergeCell ref="H2:J2"/>
    <mergeCell ref="H63:J63"/>
    <mergeCell ref="H64:J64"/>
  </mergeCells>
  <conditionalFormatting sqref="H4:J5">
    <cfRule type="cellIs" dxfId="46" priority="11" operator="equal">
      <formula>0</formula>
    </cfRule>
  </conditionalFormatting>
  <conditionalFormatting sqref="B4:C5 E4:G5">
    <cfRule type="cellIs" dxfId="45" priority="12" operator="equal">
      <formula>0</formula>
    </cfRule>
  </conditionalFormatting>
  <conditionalFormatting sqref="B6:C7 E6:G7">
    <cfRule type="cellIs" dxfId="44" priority="10" operator="equal">
      <formula>0</formula>
    </cfRule>
  </conditionalFormatting>
  <conditionalFormatting sqref="H6:J7">
    <cfRule type="cellIs" dxfId="43" priority="9" operator="equal">
      <formula>0</formula>
    </cfRule>
  </conditionalFormatting>
  <conditionalFormatting sqref="B8:C47 E8:G47">
    <cfRule type="cellIs" dxfId="42" priority="8" operator="equal">
      <formula>0</formula>
    </cfRule>
  </conditionalFormatting>
  <conditionalFormatting sqref="H8:J60">
    <cfRule type="cellIs" dxfId="41" priority="7" operator="equal">
      <formula>0</formula>
    </cfRule>
  </conditionalFormatting>
  <conditionalFormatting sqref="D4:D5">
    <cfRule type="cellIs" dxfId="40" priority="6" operator="equal">
      <formula>0</formula>
    </cfRule>
  </conditionalFormatting>
  <conditionalFormatting sqref="D6:D7">
    <cfRule type="cellIs" dxfId="39" priority="5" operator="equal">
      <formula>0</formula>
    </cfRule>
  </conditionalFormatting>
  <conditionalFormatting sqref="D8:D47">
    <cfRule type="cellIs" dxfId="38" priority="4" operator="equal">
      <formula>0</formula>
    </cfRule>
  </conditionalFormatting>
  <conditionalFormatting sqref="B48:C60 E48:G60">
    <cfRule type="cellIs" dxfId="37" priority="3" operator="equal">
      <formula>0</formula>
    </cfRule>
  </conditionalFormatting>
  <conditionalFormatting sqref="D48:D60">
    <cfRule type="cellIs" dxfId="36" priority="1"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portrait" verticalDpi="5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8"/>
  <sheetViews>
    <sheetView topLeftCell="A21" zoomScale="71" zoomScaleNormal="71" workbookViewId="0">
      <selection activeCell="G63" sqref="G63:G65"/>
    </sheetView>
  </sheetViews>
  <sheetFormatPr defaultRowHeight="15" x14ac:dyDescent="0.25"/>
  <cols>
    <col min="1" max="1" width="41.140625" bestFit="1" customWidth="1"/>
    <col min="2" max="10" width="14.28515625" customWidth="1"/>
  </cols>
  <sheetData>
    <row r="1" spans="1:10" ht="25.5" customHeight="1" x14ac:dyDescent="0.25">
      <c r="A1" s="63" t="s">
        <v>51</v>
      </c>
      <c r="B1" s="64"/>
      <c r="C1" s="64"/>
      <c r="D1" s="64"/>
      <c r="E1" s="64"/>
      <c r="F1" s="64"/>
      <c r="G1" s="64"/>
      <c r="H1" s="64"/>
      <c r="I1" s="64"/>
      <c r="J1" s="65"/>
    </row>
    <row r="2" spans="1:10" ht="35.25" customHeight="1" x14ac:dyDescent="0.25">
      <c r="A2" s="77" t="s">
        <v>1</v>
      </c>
      <c r="B2" s="68" t="s">
        <v>78</v>
      </c>
      <c r="C2" s="68"/>
      <c r="D2" s="68"/>
      <c r="E2" s="68" t="s">
        <v>79</v>
      </c>
      <c r="F2" s="68"/>
      <c r="G2" s="68"/>
      <c r="H2" s="69" t="s">
        <v>77</v>
      </c>
      <c r="I2" s="69"/>
      <c r="J2" s="70"/>
    </row>
    <row r="3" spans="1:10" x14ac:dyDescent="0.25">
      <c r="A3" s="78"/>
      <c r="B3" s="1" t="s">
        <v>2</v>
      </c>
      <c r="C3" s="1" t="s">
        <v>3</v>
      </c>
      <c r="D3" s="1" t="s">
        <v>4</v>
      </c>
      <c r="E3" s="1" t="s">
        <v>2</v>
      </c>
      <c r="F3" s="1" t="s">
        <v>3</v>
      </c>
      <c r="G3" s="1" t="s">
        <v>4</v>
      </c>
      <c r="H3" s="1" t="s">
        <v>2</v>
      </c>
      <c r="I3" s="1" t="s">
        <v>3</v>
      </c>
      <c r="J3" s="2" t="s">
        <v>4</v>
      </c>
    </row>
    <row r="4" spans="1:10" x14ac:dyDescent="0.25">
      <c r="A4" s="10" t="s">
        <v>5</v>
      </c>
      <c r="B4" s="3">
        <v>0</v>
      </c>
      <c r="C4" s="3">
        <v>0</v>
      </c>
      <c r="D4" s="3">
        <v>0</v>
      </c>
      <c r="E4" s="3">
        <v>0</v>
      </c>
      <c r="F4" s="3">
        <v>0</v>
      </c>
      <c r="G4" s="3">
        <v>0</v>
      </c>
      <c r="H4" s="4">
        <v>0</v>
      </c>
      <c r="I4" s="4">
        <v>0</v>
      </c>
      <c r="J4" s="5">
        <v>0</v>
      </c>
    </row>
    <row r="5" spans="1:10" x14ac:dyDescent="0.25">
      <c r="A5" s="6" t="s">
        <v>69</v>
      </c>
      <c r="B5" s="7">
        <v>3338740</v>
      </c>
      <c r="C5" s="7">
        <v>12899169</v>
      </c>
      <c r="D5" s="7">
        <v>16237909</v>
      </c>
      <c r="E5" s="7">
        <v>3558813</v>
      </c>
      <c r="F5" s="7">
        <v>14113158</v>
      </c>
      <c r="G5" s="7">
        <v>17671971</v>
      </c>
      <c r="H5" s="8">
        <v>6.5914985892881752</v>
      </c>
      <c r="I5" s="8">
        <v>9.4113737094226764</v>
      </c>
      <c r="J5" s="9">
        <v>8.8315681532640689</v>
      </c>
    </row>
    <row r="6" spans="1:10" x14ac:dyDescent="0.25">
      <c r="A6" s="10" t="s">
        <v>70</v>
      </c>
      <c r="B6" s="3">
        <v>3519405</v>
      </c>
      <c r="C6" s="3">
        <v>4208639</v>
      </c>
      <c r="D6" s="3">
        <v>7728044</v>
      </c>
      <c r="E6" s="3">
        <v>4294968</v>
      </c>
      <c r="F6" s="3">
        <v>5137115</v>
      </c>
      <c r="G6" s="3">
        <v>9432083</v>
      </c>
      <c r="H6" s="4">
        <v>22.036764737221208</v>
      </c>
      <c r="I6" s="4">
        <v>22.061193654290616</v>
      </c>
      <c r="J6" s="5">
        <v>22.050068555510293</v>
      </c>
    </row>
    <row r="7" spans="1:10" x14ac:dyDescent="0.25">
      <c r="A7" s="6" t="s">
        <v>6</v>
      </c>
      <c r="B7" s="7">
        <v>1979997</v>
      </c>
      <c r="C7" s="7">
        <v>483186</v>
      </c>
      <c r="D7" s="7">
        <v>2463183</v>
      </c>
      <c r="E7" s="7">
        <v>2205949</v>
      </c>
      <c r="F7" s="7">
        <v>682017</v>
      </c>
      <c r="G7" s="7">
        <v>2887966</v>
      </c>
      <c r="H7" s="8">
        <v>11.411734462223933</v>
      </c>
      <c r="I7" s="8">
        <v>41.149991928574089</v>
      </c>
      <c r="J7" s="9">
        <v>17.245287905933097</v>
      </c>
    </row>
    <row r="8" spans="1:10" x14ac:dyDescent="0.25">
      <c r="A8" s="10" t="s">
        <v>7</v>
      </c>
      <c r="B8" s="3">
        <v>1506669</v>
      </c>
      <c r="C8" s="3">
        <v>434730</v>
      </c>
      <c r="D8" s="3">
        <v>1941399</v>
      </c>
      <c r="E8" s="3">
        <v>1619732</v>
      </c>
      <c r="F8" s="3">
        <v>613224</v>
      </c>
      <c r="G8" s="3">
        <v>2232956</v>
      </c>
      <c r="H8" s="4">
        <v>7.5041697944273098</v>
      </c>
      <c r="I8" s="4">
        <v>41.058588089158789</v>
      </c>
      <c r="J8" s="5">
        <v>15.017881434985803</v>
      </c>
    </row>
    <row r="9" spans="1:10" x14ac:dyDescent="0.25">
      <c r="A9" s="6" t="s">
        <v>8</v>
      </c>
      <c r="B9" s="7">
        <v>1209342</v>
      </c>
      <c r="C9" s="7">
        <v>1528537</v>
      </c>
      <c r="D9" s="7">
        <v>2737879</v>
      </c>
      <c r="E9" s="7">
        <v>1431546</v>
      </c>
      <c r="F9" s="7">
        <v>1892236</v>
      </c>
      <c r="G9" s="7">
        <v>3323782</v>
      </c>
      <c r="H9" s="8">
        <v>18.373958731277011</v>
      </c>
      <c r="I9" s="8">
        <v>23.793928442687353</v>
      </c>
      <c r="J9" s="9">
        <v>21.399886554519025</v>
      </c>
    </row>
    <row r="10" spans="1:10" x14ac:dyDescent="0.25">
      <c r="A10" s="10" t="s">
        <v>71</v>
      </c>
      <c r="B10" s="3">
        <v>85551</v>
      </c>
      <c r="C10" s="3">
        <v>19549</v>
      </c>
      <c r="D10" s="3">
        <v>105100</v>
      </c>
      <c r="E10" s="3">
        <v>98922</v>
      </c>
      <c r="F10" s="3">
        <v>36729</v>
      </c>
      <c r="G10" s="3">
        <v>135651</v>
      </c>
      <c r="H10" s="4">
        <v>15.62927376652523</v>
      </c>
      <c r="I10" s="4">
        <v>87.881733080976005</v>
      </c>
      <c r="J10" s="5">
        <v>29.068506184586106</v>
      </c>
    </row>
    <row r="11" spans="1:10" x14ac:dyDescent="0.25">
      <c r="A11" s="6" t="s">
        <v>9</v>
      </c>
      <c r="B11" s="7">
        <v>201312</v>
      </c>
      <c r="C11" s="7">
        <v>51425</v>
      </c>
      <c r="D11" s="7">
        <v>252737</v>
      </c>
      <c r="E11" s="7">
        <v>210547</v>
      </c>
      <c r="F11" s="7">
        <v>45390</v>
      </c>
      <c r="G11" s="7">
        <v>255937</v>
      </c>
      <c r="H11" s="8">
        <v>4.587406612621205</v>
      </c>
      <c r="I11" s="8">
        <v>-11.735537190082644</v>
      </c>
      <c r="J11" s="9">
        <v>1.266138317697844</v>
      </c>
    </row>
    <row r="12" spans="1:10" x14ac:dyDescent="0.25">
      <c r="A12" s="10" t="s">
        <v>10</v>
      </c>
      <c r="B12" s="3">
        <v>252521</v>
      </c>
      <c r="C12" s="3">
        <v>11776</v>
      </c>
      <c r="D12" s="3">
        <v>264297</v>
      </c>
      <c r="E12" s="3">
        <v>284883</v>
      </c>
      <c r="F12" s="3">
        <v>10844</v>
      </c>
      <c r="G12" s="3">
        <v>295727</v>
      </c>
      <c r="H12" s="4">
        <v>12.815567814161991</v>
      </c>
      <c r="I12" s="4">
        <v>-7.914402173913043</v>
      </c>
      <c r="J12" s="5">
        <v>11.89192461511103</v>
      </c>
    </row>
    <row r="13" spans="1:10" x14ac:dyDescent="0.25">
      <c r="A13" s="6" t="s">
        <v>11</v>
      </c>
      <c r="B13" s="7">
        <v>776159</v>
      </c>
      <c r="C13" s="7">
        <v>135221</v>
      </c>
      <c r="D13" s="7">
        <v>911380</v>
      </c>
      <c r="E13" s="7">
        <v>1001637</v>
      </c>
      <c r="F13" s="7">
        <v>195327</v>
      </c>
      <c r="G13" s="7">
        <v>1196964</v>
      </c>
      <c r="H13" s="8">
        <v>29.050490943221686</v>
      </c>
      <c r="I13" s="8">
        <v>44.450196345242233</v>
      </c>
      <c r="J13" s="9">
        <v>31.335337619873162</v>
      </c>
    </row>
    <row r="14" spans="1:10" x14ac:dyDescent="0.25">
      <c r="A14" s="10" t="s">
        <v>12</v>
      </c>
      <c r="B14" s="3">
        <v>515635</v>
      </c>
      <c r="C14" s="3">
        <v>37327</v>
      </c>
      <c r="D14" s="3">
        <v>552962</v>
      </c>
      <c r="E14" s="3">
        <v>581538</v>
      </c>
      <c r="F14" s="3">
        <v>32918</v>
      </c>
      <c r="G14" s="3">
        <v>614456</v>
      </c>
      <c r="H14" s="4">
        <v>12.780940006012004</v>
      </c>
      <c r="I14" s="4">
        <v>-11.811825220349881</v>
      </c>
      <c r="J14" s="5">
        <v>11.120836513178119</v>
      </c>
    </row>
    <row r="15" spans="1:10" x14ac:dyDescent="0.25">
      <c r="A15" s="6" t="s">
        <v>13</v>
      </c>
      <c r="B15" s="7">
        <v>256193</v>
      </c>
      <c r="C15" s="7">
        <v>2253</v>
      </c>
      <c r="D15" s="7">
        <v>258446</v>
      </c>
      <c r="E15" s="7">
        <v>295808</v>
      </c>
      <c r="F15" s="7">
        <v>1923</v>
      </c>
      <c r="G15" s="7">
        <v>297731</v>
      </c>
      <c r="H15" s="8">
        <v>15.462951759025422</v>
      </c>
      <c r="I15" s="8">
        <v>-14.647137150466044</v>
      </c>
      <c r="J15" s="9">
        <v>15.200467409052568</v>
      </c>
    </row>
    <row r="16" spans="1:10" x14ac:dyDescent="0.25">
      <c r="A16" s="10" t="s">
        <v>14</v>
      </c>
      <c r="B16" s="3">
        <v>468410</v>
      </c>
      <c r="C16" s="3">
        <v>54070</v>
      </c>
      <c r="D16" s="3">
        <v>522480</v>
      </c>
      <c r="E16" s="3">
        <v>561819</v>
      </c>
      <c r="F16" s="3">
        <v>68644</v>
      </c>
      <c r="G16" s="3">
        <v>630463</v>
      </c>
      <c r="H16" s="4">
        <v>19.941717725923873</v>
      </c>
      <c r="I16" s="4">
        <v>26.953948585167375</v>
      </c>
      <c r="J16" s="5">
        <v>20.667393967233195</v>
      </c>
    </row>
    <row r="17" spans="1:10" x14ac:dyDescent="0.25">
      <c r="A17" s="6" t="s">
        <v>15</v>
      </c>
      <c r="B17" s="7">
        <v>54468</v>
      </c>
      <c r="C17" s="7">
        <v>331</v>
      </c>
      <c r="D17" s="7">
        <v>54799</v>
      </c>
      <c r="E17" s="7">
        <v>87368</v>
      </c>
      <c r="F17" s="7">
        <v>1239</v>
      </c>
      <c r="G17" s="7">
        <v>88607</v>
      </c>
      <c r="H17" s="8">
        <v>60.402438128809578</v>
      </c>
      <c r="I17" s="8">
        <v>274.32024169184285</v>
      </c>
      <c r="J17" s="9">
        <v>61.694556470008578</v>
      </c>
    </row>
    <row r="18" spans="1:10" x14ac:dyDescent="0.25">
      <c r="A18" s="10" t="s">
        <v>16</v>
      </c>
      <c r="B18" s="3">
        <v>71428</v>
      </c>
      <c r="C18" s="3">
        <v>773</v>
      </c>
      <c r="D18" s="3">
        <v>72201</v>
      </c>
      <c r="E18" s="3">
        <v>74265</v>
      </c>
      <c r="F18" s="3">
        <v>1283</v>
      </c>
      <c r="G18" s="3">
        <v>75548</v>
      </c>
      <c r="H18" s="4">
        <v>3.9718317746541971</v>
      </c>
      <c r="I18" s="4">
        <v>65.976714100905568</v>
      </c>
      <c r="J18" s="5">
        <v>4.6356698660683371</v>
      </c>
    </row>
    <row r="19" spans="1:10" x14ac:dyDescent="0.25">
      <c r="A19" s="6" t="s">
        <v>17</v>
      </c>
      <c r="B19" s="7">
        <v>26089</v>
      </c>
      <c r="C19" s="7">
        <v>2919</v>
      </c>
      <c r="D19" s="7">
        <v>29008</v>
      </c>
      <c r="E19" s="7">
        <v>30561</v>
      </c>
      <c r="F19" s="7">
        <v>5311</v>
      </c>
      <c r="G19" s="7">
        <v>35872</v>
      </c>
      <c r="H19" s="8">
        <v>17.141323929625514</v>
      </c>
      <c r="I19" s="8">
        <v>81.945871873929434</v>
      </c>
      <c r="J19" s="9">
        <v>23.662437948152235</v>
      </c>
    </row>
    <row r="20" spans="1:10" x14ac:dyDescent="0.25">
      <c r="A20" s="10" t="s">
        <v>72</v>
      </c>
      <c r="B20" s="3">
        <v>0</v>
      </c>
      <c r="C20" s="3">
        <v>0</v>
      </c>
      <c r="D20" s="3">
        <v>0</v>
      </c>
      <c r="E20" s="3">
        <v>0</v>
      </c>
      <c r="F20" s="3">
        <v>0</v>
      </c>
      <c r="G20" s="3">
        <v>0</v>
      </c>
      <c r="H20" s="4">
        <v>0</v>
      </c>
      <c r="I20" s="4">
        <v>0</v>
      </c>
      <c r="J20" s="5">
        <v>0</v>
      </c>
    </row>
    <row r="21" spans="1:10" x14ac:dyDescent="0.25">
      <c r="A21" s="6" t="s">
        <v>18</v>
      </c>
      <c r="B21" s="7">
        <v>26371</v>
      </c>
      <c r="C21" s="7">
        <v>1976</v>
      </c>
      <c r="D21" s="7">
        <v>28347</v>
      </c>
      <c r="E21" s="7">
        <v>26125</v>
      </c>
      <c r="F21" s="7">
        <v>3401</v>
      </c>
      <c r="G21" s="7">
        <v>29526</v>
      </c>
      <c r="H21" s="8">
        <v>-0.93284289560502076</v>
      </c>
      <c r="I21" s="8">
        <v>72.115384615384613</v>
      </c>
      <c r="J21" s="9">
        <v>4.1591702825695842</v>
      </c>
    </row>
    <row r="22" spans="1:10" x14ac:dyDescent="0.25">
      <c r="A22" s="10" t="s">
        <v>19</v>
      </c>
      <c r="B22" s="3">
        <v>0</v>
      </c>
      <c r="C22" s="3">
        <v>0</v>
      </c>
      <c r="D22" s="3">
        <v>0</v>
      </c>
      <c r="E22" s="3">
        <v>0</v>
      </c>
      <c r="F22" s="3">
        <v>0</v>
      </c>
      <c r="G22" s="3">
        <v>0</v>
      </c>
      <c r="H22" s="4">
        <v>0</v>
      </c>
      <c r="I22" s="4">
        <v>0</v>
      </c>
      <c r="J22" s="5">
        <v>0</v>
      </c>
    </row>
    <row r="23" spans="1:10" x14ac:dyDescent="0.25">
      <c r="A23" s="6" t="s">
        <v>20</v>
      </c>
      <c r="B23" s="7">
        <v>127839</v>
      </c>
      <c r="C23" s="7">
        <v>1047</v>
      </c>
      <c r="D23" s="7">
        <v>128886</v>
      </c>
      <c r="E23" s="7">
        <v>150884</v>
      </c>
      <c r="F23" s="7">
        <v>1114</v>
      </c>
      <c r="G23" s="7">
        <v>151998</v>
      </c>
      <c r="H23" s="8">
        <v>18.026580308043709</v>
      </c>
      <c r="I23" s="8">
        <v>6.3992359121298952</v>
      </c>
      <c r="J23" s="9">
        <v>17.932126064894558</v>
      </c>
    </row>
    <row r="24" spans="1:10" x14ac:dyDescent="0.25">
      <c r="A24" s="10" t="s">
        <v>21</v>
      </c>
      <c r="B24" s="3">
        <v>36302</v>
      </c>
      <c r="C24" s="3">
        <v>0</v>
      </c>
      <c r="D24" s="3">
        <v>36302</v>
      </c>
      <c r="E24" s="3">
        <v>40915</v>
      </c>
      <c r="F24" s="3">
        <v>546</v>
      </c>
      <c r="G24" s="3">
        <v>41461</v>
      </c>
      <c r="H24" s="4">
        <v>12.707288854608562</v>
      </c>
      <c r="I24" s="4">
        <v>0</v>
      </c>
      <c r="J24" s="5">
        <v>14.211338218279984</v>
      </c>
    </row>
    <row r="25" spans="1:10" x14ac:dyDescent="0.25">
      <c r="A25" s="6" t="s">
        <v>22</v>
      </c>
      <c r="B25" s="7">
        <v>40301</v>
      </c>
      <c r="C25" s="7">
        <v>9680</v>
      </c>
      <c r="D25" s="7">
        <v>49981</v>
      </c>
      <c r="E25" s="7">
        <v>42244</v>
      </c>
      <c r="F25" s="7">
        <v>11456</v>
      </c>
      <c r="G25" s="7">
        <v>53700</v>
      </c>
      <c r="H25" s="8">
        <v>4.8212203171137187</v>
      </c>
      <c r="I25" s="8">
        <v>18.347107438016529</v>
      </c>
      <c r="J25" s="9">
        <v>7.440827514455493</v>
      </c>
    </row>
    <row r="26" spans="1:10" x14ac:dyDescent="0.25">
      <c r="A26" s="10" t="s">
        <v>23</v>
      </c>
      <c r="B26" s="3">
        <v>23881</v>
      </c>
      <c r="C26" s="3">
        <v>577</v>
      </c>
      <c r="D26" s="3">
        <v>24458</v>
      </c>
      <c r="E26" s="3">
        <v>24796</v>
      </c>
      <c r="F26" s="3">
        <v>347</v>
      </c>
      <c r="G26" s="3">
        <v>25143</v>
      </c>
      <c r="H26" s="4">
        <v>3.8314978434738913</v>
      </c>
      <c r="I26" s="4">
        <v>-39.861351819757367</v>
      </c>
      <c r="J26" s="5">
        <v>2.8007196009485651</v>
      </c>
    </row>
    <row r="27" spans="1:10" x14ac:dyDescent="0.25">
      <c r="A27" s="6" t="s">
        <v>24</v>
      </c>
      <c r="B27" s="7">
        <v>0</v>
      </c>
      <c r="C27" s="7">
        <v>0</v>
      </c>
      <c r="D27" s="7">
        <v>0</v>
      </c>
      <c r="E27" s="7">
        <v>0</v>
      </c>
      <c r="F27" s="7">
        <v>0</v>
      </c>
      <c r="G27" s="7">
        <v>0</v>
      </c>
      <c r="H27" s="8">
        <v>0</v>
      </c>
      <c r="I27" s="8">
        <v>0</v>
      </c>
      <c r="J27" s="9">
        <v>0</v>
      </c>
    </row>
    <row r="28" spans="1:10" x14ac:dyDescent="0.25">
      <c r="A28" s="10" t="s">
        <v>25</v>
      </c>
      <c r="B28" s="3">
        <v>87712</v>
      </c>
      <c r="C28" s="3">
        <v>9719</v>
      </c>
      <c r="D28" s="3">
        <v>97431</v>
      </c>
      <c r="E28" s="3">
        <v>104669</v>
      </c>
      <c r="F28" s="3">
        <v>11250</v>
      </c>
      <c r="G28" s="3">
        <v>115919</v>
      </c>
      <c r="H28" s="4">
        <v>19.332588471360818</v>
      </c>
      <c r="I28" s="4">
        <v>15.752649449531845</v>
      </c>
      <c r="J28" s="5">
        <v>18.975480083341033</v>
      </c>
    </row>
    <row r="29" spans="1:10" x14ac:dyDescent="0.25">
      <c r="A29" s="6" t="s">
        <v>26</v>
      </c>
      <c r="B29" s="7">
        <v>404513</v>
      </c>
      <c r="C29" s="7">
        <v>23515</v>
      </c>
      <c r="D29" s="7">
        <v>428028</v>
      </c>
      <c r="E29" s="7">
        <v>474260</v>
      </c>
      <c r="F29" s="7">
        <v>26479</v>
      </c>
      <c r="G29" s="7">
        <v>500739</v>
      </c>
      <c r="H29" s="8">
        <v>17.242214712506147</v>
      </c>
      <c r="I29" s="8">
        <v>12.604720391239635</v>
      </c>
      <c r="J29" s="9">
        <v>16.987440074013847</v>
      </c>
    </row>
    <row r="30" spans="1:10" x14ac:dyDescent="0.25">
      <c r="A30" s="10" t="s">
        <v>27</v>
      </c>
      <c r="B30" s="3">
        <v>178074</v>
      </c>
      <c r="C30" s="3">
        <v>7455</v>
      </c>
      <c r="D30" s="3">
        <v>185529</v>
      </c>
      <c r="E30" s="3">
        <v>190656</v>
      </c>
      <c r="F30" s="3">
        <v>9828</v>
      </c>
      <c r="G30" s="3">
        <v>200484</v>
      </c>
      <c r="H30" s="4">
        <v>7.0656019407661992</v>
      </c>
      <c r="I30" s="4">
        <v>31.83098591549296</v>
      </c>
      <c r="J30" s="5">
        <v>8.0607344404378836</v>
      </c>
    </row>
    <row r="31" spans="1:10" x14ac:dyDescent="0.25">
      <c r="A31" s="6" t="s">
        <v>64</v>
      </c>
      <c r="B31" s="7">
        <v>74898</v>
      </c>
      <c r="C31" s="7">
        <v>378</v>
      </c>
      <c r="D31" s="7">
        <v>75276</v>
      </c>
      <c r="E31" s="7">
        <v>90454</v>
      </c>
      <c r="F31" s="7">
        <v>359</v>
      </c>
      <c r="G31" s="7">
        <v>90813</v>
      </c>
      <c r="H31" s="8">
        <v>20.769579962081764</v>
      </c>
      <c r="I31" s="8">
        <v>-5.0264550264550261</v>
      </c>
      <c r="J31" s="9">
        <v>20.640044635740477</v>
      </c>
    </row>
    <row r="32" spans="1:10" x14ac:dyDescent="0.25">
      <c r="A32" s="10" t="s">
        <v>73</v>
      </c>
      <c r="B32" s="3">
        <v>0</v>
      </c>
      <c r="C32" s="3">
        <v>17953</v>
      </c>
      <c r="D32" s="3">
        <v>17953</v>
      </c>
      <c r="E32" s="3">
        <v>0</v>
      </c>
      <c r="F32" s="3">
        <v>22648</v>
      </c>
      <c r="G32" s="3">
        <v>22648</v>
      </c>
      <c r="H32" s="4">
        <v>0</v>
      </c>
      <c r="I32" s="4">
        <v>26.151618113964243</v>
      </c>
      <c r="J32" s="5">
        <v>26.151618113964243</v>
      </c>
    </row>
    <row r="33" spans="1:10" x14ac:dyDescent="0.25">
      <c r="A33" s="6" t="s">
        <v>60</v>
      </c>
      <c r="B33" s="7">
        <v>25855</v>
      </c>
      <c r="C33" s="7">
        <v>0</v>
      </c>
      <c r="D33" s="7">
        <v>25855</v>
      </c>
      <c r="E33" s="7">
        <v>14308</v>
      </c>
      <c r="F33" s="7">
        <v>0</v>
      </c>
      <c r="G33" s="7">
        <v>14308</v>
      </c>
      <c r="H33" s="8">
        <v>-44.660607232643592</v>
      </c>
      <c r="I33" s="8">
        <v>0</v>
      </c>
      <c r="J33" s="9">
        <v>-44.660607232643592</v>
      </c>
    </row>
    <row r="34" spans="1:10" x14ac:dyDescent="0.25">
      <c r="A34" s="10" t="s">
        <v>28</v>
      </c>
      <c r="B34" s="3">
        <v>103299</v>
      </c>
      <c r="C34" s="3">
        <v>13827</v>
      </c>
      <c r="D34" s="3">
        <v>117126</v>
      </c>
      <c r="E34" s="3">
        <v>23794</v>
      </c>
      <c r="F34" s="3">
        <v>0</v>
      </c>
      <c r="G34" s="3">
        <v>23794</v>
      </c>
      <c r="H34" s="4">
        <v>-76.965895119991472</v>
      </c>
      <c r="I34" s="4">
        <v>-100</v>
      </c>
      <c r="J34" s="5">
        <v>-79.685125420487338</v>
      </c>
    </row>
    <row r="35" spans="1:10" x14ac:dyDescent="0.25">
      <c r="A35" s="6" t="s">
        <v>59</v>
      </c>
      <c r="B35" s="7">
        <v>71723</v>
      </c>
      <c r="C35" s="7">
        <v>136</v>
      </c>
      <c r="D35" s="7">
        <v>71859</v>
      </c>
      <c r="E35" s="7">
        <v>82321</v>
      </c>
      <c r="F35" s="7">
        <v>406</v>
      </c>
      <c r="G35" s="7">
        <v>82727</v>
      </c>
      <c r="H35" s="8">
        <v>14.776292123865426</v>
      </c>
      <c r="I35" s="8">
        <v>198.52941176470588</v>
      </c>
      <c r="J35" s="9">
        <v>15.124062399977733</v>
      </c>
    </row>
    <row r="36" spans="1:10" x14ac:dyDescent="0.25">
      <c r="A36" s="10" t="s">
        <v>29</v>
      </c>
      <c r="B36" s="3">
        <v>12967</v>
      </c>
      <c r="C36" s="3">
        <v>4400</v>
      </c>
      <c r="D36" s="3">
        <v>17367</v>
      </c>
      <c r="E36" s="3">
        <v>11877</v>
      </c>
      <c r="F36" s="3">
        <v>5025</v>
      </c>
      <c r="G36" s="3">
        <v>16902</v>
      </c>
      <c r="H36" s="4">
        <v>-8.4059535744582394</v>
      </c>
      <c r="I36" s="4">
        <v>14.204545454545455</v>
      </c>
      <c r="J36" s="5">
        <v>-2.6774917947832098</v>
      </c>
    </row>
    <row r="37" spans="1:10" x14ac:dyDescent="0.25">
      <c r="A37" s="6" t="s">
        <v>30</v>
      </c>
      <c r="B37" s="7">
        <v>49389</v>
      </c>
      <c r="C37" s="7">
        <v>438</v>
      </c>
      <c r="D37" s="7">
        <v>49827</v>
      </c>
      <c r="E37" s="7">
        <v>55088</v>
      </c>
      <c r="F37" s="7">
        <v>428</v>
      </c>
      <c r="G37" s="7">
        <v>55516</v>
      </c>
      <c r="H37" s="8">
        <v>11.539006661402336</v>
      </c>
      <c r="I37" s="8">
        <v>-2.2831050228310499</v>
      </c>
      <c r="J37" s="9">
        <v>11.417504565797659</v>
      </c>
    </row>
    <row r="38" spans="1:10" x14ac:dyDescent="0.25">
      <c r="A38" s="10" t="s">
        <v>37</v>
      </c>
      <c r="B38" s="3">
        <v>80035</v>
      </c>
      <c r="C38" s="3">
        <v>1644</v>
      </c>
      <c r="D38" s="3">
        <v>81679</v>
      </c>
      <c r="E38" s="3">
        <v>93725</v>
      </c>
      <c r="F38" s="3">
        <v>1239</v>
      </c>
      <c r="G38" s="3">
        <v>94964</v>
      </c>
      <c r="H38" s="4">
        <v>17.105016555257073</v>
      </c>
      <c r="I38" s="4">
        <v>-24.635036496350367</v>
      </c>
      <c r="J38" s="5">
        <v>16.264890608357106</v>
      </c>
    </row>
    <row r="39" spans="1:10" x14ac:dyDescent="0.25">
      <c r="A39" s="6" t="s">
        <v>31</v>
      </c>
      <c r="B39" s="7">
        <v>127529</v>
      </c>
      <c r="C39" s="7">
        <v>0</v>
      </c>
      <c r="D39" s="7">
        <v>127529</v>
      </c>
      <c r="E39" s="7">
        <v>163102</v>
      </c>
      <c r="F39" s="7">
        <v>0</v>
      </c>
      <c r="G39" s="7">
        <v>163102</v>
      </c>
      <c r="H39" s="8">
        <v>27.894047628382562</v>
      </c>
      <c r="I39" s="8">
        <v>0</v>
      </c>
      <c r="J39" s="9">
        <v>27.894047628382562</v>
      </c>
    </row>
    <row r="40" spans="1:10" x14ac:dyDescent="0.25">
      <c r="A40" s="10" t="s">
        <v>32</v>
      </c>
      <c r="B40" s="3">
        <v>12457</v>
      </c>
      <c r="C40" s="3">
        <v>791</v>
      </c>
      <c r="D40" s="3">
        <v>13248</v>
      </c>
      <c r="E40" s="3">
        <v>14536</v>
      </c>
      <c r="F40" s="3">
        <v>1574</v>
      </c>
      <c r="G40" s="3">
        <v>16110</v>
      </c>
      <c r="H40" s="4">
        <v>16.689411575820824</v>
      </c>
      <c r="I40" s="4">
        <v>98.988621997471554</v>
      </c>
      <c r="J40" s="5">
        <v>21.603260869565215</v>
      </c>
    </row>
    <row r="41" spans="1:10" x14ac:dyDescent="0.25">
      <c r="A41" s="6" t="s">
        <v>33</v>
      </c>
      <c r="B41" s="7">
        <v>385399</v>
      </c>
      <c r="C41" s="7">
        <v>87034</v>
      </c>
      <c r="D41" s="7">
        <v>472433</v>
      </c>
      <c r="E41" s="7">
        <v>448801</v>
      </c>
      <c r="F41" s="7">
        <v>108358</v>
      </c>
      <c r="G41" s="7">
        <v>557159</v>
      </c>
      <c r="H41" s="8">
        <v>16.451002727043921</v>
      </c>
      <c r="I41" s="8">
        <v>24.500769814095641</v>
      </c>
      <c r="J41" s="9">
        <v>17.933971589622232</v>
      </c>
    </row>
    <row r="42" spans="1:10" x14ac:dyDescent="0.25">
      <c r="A42" s="10" t="s">
        <v>34</v>
      </c>
      <c r="B42" s="3">
        <v>0</v>
      </c>
      <c r="C42" s="3">
        <v>358</v>
      </c>
      <c r="D42" s="3">
        <v>358</v>
      </c>
      <c r="E42" s="3">
        <v>149</v>
      </c>
      <c r="F42" s="3">
        <v>369</v>
      </c>
      <c r="G42" s="3">
        <v>518</v>
      </c>
      <c r="H42" s="4">
        <v>0</v>
      </c>
      <c r="I42" s="4">
        <v>3.0726256983240221</v>
      </c>
      <c r="J42" s="5">
        <v>44.692737430167597</v>
      </c>
    </row>
    <row r="43" spans="1:10" x14ac:dyDescent="0.25">
      <c r="A43" s="6" t="s">
        <v>35</v>
      </c>
      <c r="B43" s="7">
        <v>158759</v>
      </c>
      <c r="C43" s="7">
        <v>34719</v>
      </c>
      <c r="D43" s="7">
        <v>193478</v>
      </c>
      <c r="E43" s="7">
        <v>177853</v>
      </c>
      <c r="F43" s="7">
        <v>45799</v>
      </c>
      <c r="G43" s="7">
        <v>223652</v>
      </c>
      <c r="H43" s="8">
        <v>12.027034687797228</v>
      </c>
      <c r="I43" s="8">
        <v>31.913361559952762</v>
      </c>
      <c r="J43" s="9">
        <v>15.595571589534726</v>
      </c>
    </row>
    <row r="44" spans="1:10" x14ac:dyDescent="0.25">
      <c r="A44" s="10" t="s">
        <v>36</v>
      </c>
      <c r="B44" s="3">
        <v>142904</v>
      </c>
      <c r="C44" s="3">
        <v>1439</v>
      </c>
      <c r="D44" s="3">
        <v>144343</v>
      </c>
      <c r="E44" s="3">
        <v>181191</v>
      </c>
      <c r="F44" s="3">
        <v>741</v>
      </c>
      <c r="G44" s="3">
        <v>181932</v>
      </c>
      <c r="H44" s="4">
        <v>26.792112187202598</v>
      </c>
      <c r="I44" s="4">
        <v>-48.505906879777619</v>
      </c>
      <c r="J44" s="5">
        <v>26.041442951857729</v>
      </c>
    </row>
    <row r="45" spans="1:10" x14ac:dyDescent="0.25">
      <c r="A45" s="6" t="s">
        <v>65</v>
      </c>
      <c r="B45" s="7">
        <v>161217</v>
      </c>
      <c r="C45" s="7">
        <v>1667</v>
      </c>
      <c r="D45" s="7">
        <v>162884</v>
      </c>
      <c r="E45" s="7">
        <v>183079</v>
      </c>
      <c r="F45" s="7">
        <v>813</v>
      </c>
      <c r="G45" s="7">
        <v>183892</v>
      </c>
      <c r="H45" s="8">
        <v>13.560604650874286</v>
      </c>
      <c r="I45" s="8">
        <v>-51.229754049190156</v>
      </c>
      <c r="J45" s="9">
        <v>12.897522163011713</v>
      </c>
    </row>
    <row r="46" spans="1:10" x14ac:dyDescent="0.25">
      <c r="A46" s="10" t="s">
        <v>66</v>
      </c>
      <c r="B46" s="3">
        <v>90415</v>
      </c>
      <c r="C46" s="3">
        <v>139</v>
      </c>
      <c r="D46" s="3">
        <v>90554</v>
      </c>
      <c r="E46" s="3">
        <v>114064</v>
      </c>
      <c r="F46" s="3">
        <v>339</v>
      </c>
      <c r="G46" s="3">
        <v>114403</v>
      </c>
      <c r="H46" s="4">
        <v>26.156058176187578</v>
      </c>
      <c r="I46" s="4">
        <v>143.88489208633092</v>
      </c>
      <c r="J46" s="5">
        <v>26.336771429202464</v>
      </c>
    </row>
    <row r="47" spans="1:10" x14ac:dyDescent="0.25">
      <c r="A47" s="6" t="s">
        <v>38</v>
      </c>
      <c r="B47" s="7">
        <v>201461</v>
      </c>
      <c r="C47" s="7">
        <v>3604</v>
      </c>
      <c r="D47" s="7">
        <v>205065</v>
      </c>
      <c r="E47" s="7">
        <v>241742</v>
      </c>
      <c r="F47" s="7">
        <v>4833</v>
      </c>
      <c r="G47" s="7">
        <v>246575</v>
      </c>
      <c r="H47" s="8">
        <v>19.994440611334205</v>
      </c>
      <c r="I47" s="8">
        <v>34.100998890122085</v>
      </c>
      <c r="J47" s="9">
        <v>20.242362177846047</v>
      </c>
    </row>
    <row r="48" spans="1:10" x14ac:dyDescent="0.25">
      <c r="A48" s="10" t="s">
        <v>67</v>
      </c>
      <c r="B48" s="3">
        <v>185276</v>
      </c>
      <c r="C48" s="3">
        <v>698</v>
      </c>
      <c r="D48" s="3">
        <v>185974</v>
      </c>
      <c r="E48" s="3">
        <v>238552</v>
      </c>
      <c r="F48" s="3">
        <v>1330</v>
      </c>
      <c r="G48" s="3">
        <v>239882</v>
      </c>
      <c r="H48" s="4">
        <v>28.754938578121291</v>
      </c>
      <c r="I48" s="4">
        <v>90.544412607449857</v>
      </c>
      <c r="J48" s="5">
        <v>28.986847623861401</v>
      </c>
    </row>
    <row r="49" spans="1:10" x14ac:dyDescent="0.25">
      <c r="A49" s="6" t="s">
        <v>39</v>
      </c>
      <c r="B49" s="7">
        <v>267589</v>
      </c>
      <c r="C49" s="7">
        <v>27935</v>
      </c>
      <c r="D49" s="7">
        <v>295524</v>
      </c>
      <c r="E49" s="7">
        <v>304483</v>
      </c>
      <c r="F49" s="7">
        <v>26072</v>
      </c>
      <c r="G49" s="7">
        <v>330555</v>
      </c>
      <c r="H49" s="8">
        <v>13.787562269002088</v>
      </c>
      <c r="I49" s="8">
        <v>-6.6690531591193842</v>
      </c>
      <c r="J49" s="9">
        <v>11.853859585008324</v>
      </c>
    </row>
    <row r="50" spans="1:10" x14ac:dyDescent="0.25">
      <c r="A50" s="10" t="s">
        <v>40</v>
      </c>
      <c r="B50" s="3">
        <v>11462</v>
      </c>
      <c r="C50" s="3">
        <v>0</v>
      </c>
      <c r="D50" s="3">
        <v>11462</v>
      </c>
      <c r="E50" s="3">
        <v>12994</v>
      </c>
      <c r="F50" s="3">
        <v>0</v>
      </c>
      <c r="G50" s="3">
        <v>12994</v>
      </c>
      <c r="H50" s="4">
        <v>13.365904728668646</v>
      </c>
      <c r="I50" s="4">
        <v>0</v>
      </c>
      <c r="J50" s="5">
        <v>13.365904728668646</v>
      </c>
    </row>
    <row r="51" spans="1:10" x14ac:dyDescent="0.25">
      <c r="A51" s="6" t="s">
        <v>41</v>
      </c>
      <c r="B51" s="7">
        <v>19445</v>
      </c>
      <c r="C51" s="7">
        <v>314</v>
      </c>
      <c r="D51" s="7">
        <v>19759</v>
      </c>
      <c r="E51" s="7">
        <v>18845</v>
      </c>
      <c r="F51" s="7">
        <v>0</v>
      </c>
      <c r="G51" s="7">
        <v>18845</v>
      </c>
      <c r="H51" s="8">
        <v>-3.0856261249678578</v>
      </c>
      <c r="I51" s="8">
        <v>-100</v>
      </c>
      <c r="J51" s="9">
        <v>-4.6257401690368942</v>
      </c>
    </row>
    <row r="52" spans="1:10" x14ac:dyDescent="0.25">
      <c r="A52" s="10" t="s">
        <v>42</v>
      </c>
      <c r="B52" s="3">
        <v>89828</v>
      </c>
      <c r="C52" s="3">
        <v>2344</v>
      </c>
      <c r="D52" s="3">
        <v>92172</v>
      </c>
      <c r="E52" s="3">
        <v>96076</v>
      </c>
      <c r="F52" s="3">
        <v>3583</v>
      </c>
      <c r="G52" s="3">
        <v>99659</v>
      </c>
      <c r="H52" s="4">
        <v>6.9555149841920114</v>
      </c>
      <c r="I52" s="4">
        <v>52.858361774744026</v>
      </c>
      <c r="J52" s="5">
        <v>8.1228572668489338</v>
      </c>
    </row>
    <row r="53" spans="1:10" x14ac:dyDescent="0.25">
      <c r="A53" s="6" t="s">
        <v>68</v>
      </c>
      <c r="B53" s="7">
        <v>163186</v>
      </c>
      <c r="C53" s="7">
        <v>10082</v>
      </c>
      <c r="D53" s="7">
        <v>173268</v>
      </c>
      <c r="E53" s="7">
        <v>193090</v>
      </c>
      <c r="F53" s="7">
        <v>7298</v>
      </c>
      <c r="G53" s="7">
        <v>200388</v>
      </c>
      <c r="H53" s="8">
        <v>18.325101418013801</v>
      </c>
      <c r="I53" s="8">
        <v>-27.613568736361831</v>
      </c>
      <c r="J53" s="9">
        <v>15.652053466306532</v>
      </c>
    </row>
    <row r="54" spans="1:10" x14ac:dyDescent="0.25">
      <c r="A54" s="10" t="s">
        <v>43</v>
      </c>
      <c r="B54" s="3">
        <v>80686</v>
      </c>
      <c r="C54" s="3">
        <v>0</v>
      </c>
      <c r="D54" s="3">
        <v>80686</v>
      </c>
      <c r="E54" s="3">
        <v>87616</v>
      </c>
      <c r="F54" s="3">
        <v>0</v>
      </c>
      <c r="G54" s="3">
        <v>87616</v>
      </c>
      <c r="H54" s="4">
        <v>8.5888506060530947</v>
      </c>
      <c r="I54" s="4">
        <v>0</v>
      </c>
      <c r="J54" s="5">
        <v>8.5888506060530947</v>
      </c>
    </row>
    <row r="55" spans="1:10" x14ac:dyDescent="0.25">
      <c r="A55" s="6" t="s">
        <v>61</v>
      </c>
      <c r="B55" s="7">
        <v>7638</v>
      </c>
      <c r="C55" s="7">
        <v>541</v>
      </c>
      <c r="D55" s="7">
        <v>8179</v>
      </c>
      <c r="E55" s="7">
        <v>7473</v>
      </c>
      <c r="F55" s="7">
        <v>465</v>
      </c>
      <c r="G55" s="7">
        <v>7938</v>
      </c>
      <c r="H55" s="8">
        <v>-2.1602513747054202</v>
      </c>
      <c r="I55" s="8">
        <v>-14.048059149722736</v>
      </c>
      <c r="J55" s="9">
        <v>-2.9465704853894117</v>
      </c>
    </row>
    <row r="56" spans="1:10" x14ac:dyDescent="0.25">
      <c r="A56" s="10" t="s">
        <v>44</v>
      </c>
      <c r="B56" s="3">
        <v>30937</v>
      </c>
      <c r="C56" s="3">
        <v>1081</v>
      </c>
      <c r="D56" s="3">
        <v>32018</v>
      </c>
      <c r="E56" s="3">
        <v>36705</v>
      </c>
      <c r="F56" s="3">
        <v>1096</v>
      </c>
      <c r="G56" s="3">
        <v>37801</v>
      </c>
      <c r="H56" s="4">
        <v>18.644341726734979</v>
      </c>
      <c r="I56" s="4">
        <v>1.3876040703052728</v>
      </c>
      <c r="J56" s="5">
        <v>18.061715285152104</v>
      </c>
    </row>
    <row r="57" spans="1:10" x14ac:dyDescent="0.25">
      <c r="A57" s="6" t="s">
        <v>45</v>
      </c>
      <c r="B57" s="7">
        <v>0</v>
      </c>
      <c r="C57" s="7">
        <v>0</v>
      </c>
      <c r="D57" s="7">
        <v>0</v>
      </c>
      <c r="E57" s="7">
        <v>0</v>
      </c>
      <c r="F57" s="7">
        <v>0</v>
      </c>
      <c r="G57" s="7">
        <v>0</v>
      </c>
      <c r="H57" s="8">
        <v>0</v>
      </c>
      <c r="I57" s="8">
        <v>0</v>
      </c>
      <c r="J57" s="9">
        <v>0</v>
      </c>
    </row>
    <row r="58" spans="1:10" x14ac:dyDescent="0.25">
      <c r="A58" s="10" t="s">
        <v>46</v>
      </c>
      <c r="B58" s="3">
        <v>377214</v>
      </c>
      <c r="C58" s="3">
        <v>1158</v>
      </c>
      <c r="D58" s="3">
        <v>378372</v>
      </c>
      <c r="E58" s="3">
        <v>407192</v>
      </c>
      <c r="F58" s="3">
        <v>1457</v>
      </c>
      <c r="G58" s="3">
        <v>408649</v>
      </c>
      <c r="H58" s="4">
        <v>7.9472129878530486</v>
      </c>
      <c r="I58" s="4">
        <v>25.820379965457686</v>
      </c>
      <c r="J58" s="5">
        <v>8.0019134608269109</v>
      </c>
    </row>
    <row r="59" spans="1:10" x14ac:dyDescent="0.25">
      <c r="A59" s="6" t="s">
        <v>74</v>
      </c>
      <c r="B59" s="7">
        <v>8116</v>
      </c>
      <c r="C59" s="7">
        <v>4923</v>
      </c>
      <c r="D59" s="7">
        <v>13039</v>
      </c>
      <c r="E59" s="7">
        <v>8719</v>
      </c>
      <c r="F59" s="7">
        <v>4978</v>
      </c>
      <c r="G59" s="7">
        <v>13697</v>
      </c>
      <c r="H59" s="8">
        <v>7.4297683587974364</v>
      </c>
      <c r="I59" s="8">
        <v>1.1172049563274427</v>
      </c>
      <c r="J59" s="9">
        <v>5.0463992637472197</v>
      </c>
    </row>
    <row r="60" spans="1:10" x14ac:dyDescent="0.25">
      <c r="A60" s="10" t="s">
        <v>75</v>
      </c>
      <c r="B60" s="3">
        <v>4703</v>
      </c>
      <c r="C60" s="3">
        <v>12023</v>
      </c>
      <c r="D60" s="3">
        <v>16726</v>
      </c>
      <c r="E60" s="3">
        <v>5051</v>
      </c>
      <c r="F60" s="3">
        <v>12210</v>
      </c>
      <c r="G60" s="3">
        <v>17261</v>
      </c>
      <c r="H60" s="4">
        <v>7.3995322134807573</v>
      </c>
      <c r="I60" s="4">
        <v>1.555352241537054</v>
      </c>
      <c r="J60" s="5">
        <v>3.1986129379409305</v>
      </c>
    </row>
    <row r="61" spans="1:10" x14ac:dyDescent="0.25">
      <c r="A61" s="11" t="s">
        <v>47</v>
      </c>
      <c r="B61" s="12">
        <f>+B62-SUM(B60+B59+B32+B20+B10+B6+B5)</f>
        <v>11174784</v>
      </c>
      <c r="C61" s="12">
        <f t="shared" ref="C61:G61" si="0">+C62-SUM(C60+C59+C32+C20+C10+C6+C5)</f>
        <v>2991244</v>
      </c>
      <c r="D61" s="12">
        <f t="shared" si="0"/>
        <v>14166028</v>
      </c>
      <c r="E61" s="12">
        <f t="shared" si="0"/>
        <v>12739312</v>
      </c>
      <c r="F61" s="12">
        <f t="shared" si="0"/>
        <v>3826361</v>
      </c>
      <c r="G61" s="12">
        <f t="shared" si="0"/>
        <v>16565673</v>
      </c>
      <c r="H61" s="13">
        <f t="shared" ref="H61:J62" si="1">+IFERROR(((E61-B61)/B61)*100,0)</f>
        <v>14.00052117338465</v>
      </c>
      <c r="I61" s="13">
        <f t="shared" si="1"/>
        <v>27.918718767175125</v>
      </c>
      <c r="J61" s="13">
        <f t="shared" si="1"/>
        <v>16.939434257789127</v>
      </c>
    </row>
    <row r="62" spans="1:10" x14ac:dyDescent="0.25">
      <c r="A62" s="14" t="s">
        <v>48</v>
      </c>
      <c r="B62" s="15">
        <f>SUM(B4:B60)</f>
        <v>18131299</v>
      </c>
      <c r="C62" s="15">
        <f t="shared" ref="C62:F62" si="2">SUM(C4:C60)</f>
        <v>20153500</v>
      </c>
      <c r="D62" s="15">
        <f t="shared" si="2"/>
        <v>38284799</v>
      </c>
      <c r="E62" s="15">
        <f t="shared" si="2"/>
        <v>20705785</v>
      </c>
      <c r="F62" s="15">
        <f t="shared" si="2"/>
        <v>23153199</v>
      </c>
      <c r="G62" s="15">
        <f>SUM(G4:G60)</f>
        <v>43858984</v>
      </c>
      <c r="H62" s="16">
        <f t="shared" si="1"/>
        <v>14.199126052689332</v>
      </c>
      <c r="I62" s="16">
        <f t="shared" si="1"/>
        <v>14.884258317413849</v>
      </c>
      <c r="J62" s="16">
        <f t="shared" si="1"/>
        <v>14.559786509523009</v>
      </c>
    </row>
    <row r="63" spans="1:10" x14ac:dyDescent="0.25">
      <c r="A63" s="11" t="s">
        <v>52</v>
      </c>
      <c r="B63" s="12"/>
      <c r="C63" s="12"/>
      <c r="D63" s="12">
        <v>83431</v>
      </c>
      <c r="E63" s="12"/>
      <c r="F63" s="12"/>
      <c r="G63" s="12">
        <v>44384</v>
      </c>
      <c r="H63" s="13"/>
      <c r="I63" s="13"/>
      <c r="J63" s="13">
        <f t="shared" ref="J63:J64" si="3">+IFERROR(((G63-D63)/D63)*100,0)</f>
        <v>-46.801548585058313</v>
      </c>
    </row>
    <row r="64" spans="1:10" x14ac:dyDescent="0.25">
      <c r="A64" s="11" t="s">
        <v>53</v>
      </c>
      <c r="B64" s="12"/>
      <c r="C64" s="12"/>
      <c r="D64" s="32">
        <v>15305</v>
      </c>
      <c r="E64" s="12"/>
      <c r="F64" s="12"/>
      <c r="G64" s="12">
        <v>2625</v>
      </c>
      <c r="H64" s="13"/>
      <c r="I64" s="13"/>
      <c r="J64" s="13">
        <f t="shared" si="3"/>
        <v>-82.848742241097682</v>
      </c>
    </row>
    <row r="65" spans="1:10" ht="15.75" thickBot="1" x14ac:dyDescent="0.3">
      <c r="A65" s="18" t="s">
        <v>54</v>
      </c>
      <c r="B65" s="19"/>
      <c r="C65" s="19"/>
      <c r="D65" s="19">
        <v>98736</v>
      </c>
      <c r="E65" s="19"/>
      <c r="F65" s="19"/>
      <c r="G65" s="19">
        <v>47009</v>
      </c>
      <c r="H65" s="71">
        <f>+IFERROR(((G65-D65)/D65)*100,0)</f>
        <v>-52.389199481445473</v>
      </c>
      <c r="I65" s="71"/>
      <c r="J65" s="72"/>
    </row>
    <row r="66" spans="1:10" ht="15.75" thickBot="1" x14ac:dyDescent="0.3">
      <c r="A66" s="20" t="s">
        <v>55</v>
      </c>
      <c r="B66" s="33"/>
      <c r="C66" s="33"/>
      <c r="D66" s="33">
        <f>+D62+D65</f>
        <v>38383535</v>
      </c>
      <c r="E66" s="21"/>
      <c r="F66" s="21"/>
      <c r="G66" s="21">
        <f>+G62+G65</f>
        <v>43905993</v>
      </c>
      <c r="H66" s="75">
        <f>+IFERROR(((G66-D66)/D66)*100,0)</f>
        <v>14.387570087017778</v>
      </c>
      <c r="I66" s="75"/>
      <c r="J66" s="76"/>
    </row>
    <row r="67" spans="1:10" ht="49.5" customHeight="1" x14ac:dyDescent="0.25">
      <c r="A67" s="62" t="s">
        <v>62</v>
      </c>
      <c r="B67" s="62"/>
      <c r="C67" s="62"/>
      <c r="D67" s="62"/>
      <c r="E67" s="62"/>
      <c r="F67" s="62"/>
      <c r="G67" s="62"/>
      <c r="H67" s="62"/>
      <c r="I67" s="62"/>
      <c r="J67" s="62"/>
    </row>
    <row r="68" spans="1:10" x14ac:dyDescent="0.25">
      <c r="A68" s="40" t="s">
        <v>63</v>
      </c>
    </row>
  </sheetData>
  <mergeCells count="8">
    <mergeCell ref="H66:J66"/>
    <mergeCell ref="A67:J67"/>
    <mergeCell ref="A1:J1"/>
    <mergeCell ref="A2:A3"/>
    <mergeCell ref="B2:D2"/>
    <mergeCell ref="E2:G2"/>
    <mergeCell ref="H2:J2"/>
    <mergeCell ref="H65:J65"/>
  </mergeCells>
  <conditionalFormatting sqref="H8:J46">
    <cfRule type="cellIs" dxfId="35" priority="3" operator="equal">
      <formula>0</formula>
    </cfRule>
  </conditionalFormatting>
  <conditionalFormatting sqref="H4:J5">
    <cfRule type="cellIs" dxfId="34" priority="7" operator="equal">
      <formula>0</formula>
    </cfRule>
  </conditionalFormatting>
  <conditionalFormatting sqref="B4:G5">
    <cfRule type="cellIs" dxfId="33" priority="8" operator="equal">
      <formula>0</formula>
    </cfRule>
  </conditionalFormatting>
  <conditionalFormatting sqref="B6:G7">
    <cfRule type="cellIs" dxfId="32" priority="6" operator="equal">
      <formula>0</formula>
    </cfRule>
  </conditionalFormatting>
  <conditionalFormatting sqref="H6:J7">
    <cfRule type="cellIs" dxfId="31" priority="5" operator="equal">
      <formula>0</formula>
    </cfRule>
  </conditionalFormatting>
  <conditionalFormatting sqref="B8:G46">
    <cfRule type="cellIs" dxfId="30" priority="4" operator="equal">
      <formula>0</formula>
    </cfRule>
  </conditionalFormatting>
  <conditionalFormatting sqref="H47:J60">
    <cfRule type="cellIs" dxfId="29" priority="1" operator="equal">
      <formula>0</formula>
    </cfRule>
  </conditionalFormatting>
  <conditionalFormatting sqref="B47:G60">
    <cfRule type="cellIs" dxfId="28" priority="2"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scale="51" orientation="portrait" verticalDpi="59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67"/>
  <sheetViews>
    <sheetView topLeftCell="A21" zoomScale="75" zoomScaleNormal="75" workbookViewId="0">
      <selection activeCell="B4" sqref="B4:J60"/>
    </sheetView>
  </sheetViews>
  <sheetFormatPr defaultRowHeight="15" x14ac:dyDescent="0.25"/>
  <cols>
    <col min="1" max="1" width="34" bestFit="1" customWidth="1"/>
    <col min="2" max="10" width="14.28515625" customWidth="1"/>
  </cols>
  <sheetData>
    <row r="1" spans="1:10" ht="24.75" customHeight="1" x14ac:dyDescent="0.25">
      <c r="A1" s="63" t="s">
        <v>56</v>
      </c>
      <c r="B1" s="64"/>
      <c r="C1" s="64"/>
      <c r="D1" s="64"/>
      <c r="E1" s="64"/>
      <c r="F1" s="64"/>
      <c r="G1" s="64"/>
      <c r="H1" s="64"/>
      <c r="I1" s="64"/>
      <c r="J1" s="65"/>
    </row>
    <row r="2" spans="1:10" ht="27" customHeight="1" x14ac:dyDescent="0.25">
      <c r="A2" s="77" t="s">
        <v>1</v>
      </c>
      <c r="B2" s="68" t="s">
        <v>78</v>
      </c>
      <c r="C2" s="68"/>
      <c r="D2" s="68"/>
      <c r="E2" s="68" t="s">
        <v>79</v>
      </c>
      <c r="F2" s="68"/>
      <c r="G2" s="68"/>
      <c r="H2" s="69" t="s">
        <v>77</v>
      </c>
      <c r="I2" s="69"/>
      <c r="J2" s="70"/>
    </row>
    <row r="3" spans="1:10" x14ac:dyDescent="0.25">
      <c r="A3" s="78"/>
      <c r="B3" s="1" t="s">
        <v>2</v>
      </c>
      <c r="C3" s="1" t="s">
        <v>3</v>
      </c>
      <c r="D3" s="1" t="s">
        <v>4</v>
      </c>
      <c r="E3" s="1" t="s">
        <v>2</v>
      </c>
      <c r="F3" s="1" t="s">
        <v>3</v>
      </c>
      <c r="G3" s="1" t="s">
        <v>4</v>
      </c>
      <c r="H3" s="1" t="s">
        <v>2</v>
      </c>
      <c r="I3" s="1" t="s">
        <v>3</v>
      </c>
      <c r="J3" s="2" t="s">
        <v>4</v>
      </c>
    </row>
    <row r="4" spans="1:10" x14ac:dyDescent="0.25">
      <c r="A4" s="10" t="s">
        <v>5</v>
      </c>
      <c r="B4" s="3">
        <v>0</v>
      </c>
      <c r="C4" s="3">
        <v>0</v>
      </c>
      <c r="D4" s="3">
        <v>0</v>
      </c>
      <c r="E4" s="3">
        <v>0</v>
      </c>
      <c r="F4" s="3">
        <v>0</v>
      </c>
      <c r="G4" s="3">
        <v>0</v>
      </c>
      <c r="H4" s="4">
        <v>0</v>
      </c>
      <c r="I4" s="4">
        <v>0</v>
      </c>
      <c r="J4" s="5">
        <v>0</v>
      </c>
    </row>
    <row r="5" spans="1:10" x14ac:dyDescent="0.25">
      <c r="A5" s="6" t="s">
        <v>69</v>
      </c>
      <c r="B5" s="7">
        <v>23914</v>
      </c>
      <c r="C5" s="7">
        <v>83719</v>
      </c>
      <c r="D5" s="7">
        <v>107633</v>
      </c>
      <c r="E5" s="7">
        <v>25718</v>
      </c>
      <c r="F5" s="7">
        <v>92281</v>
      </c>
      <c r="G5" s="7">
        <v>117999</v>
      </c>
      <c r="H5" s="8">
        <v>7.5436982520699178</v>
      </c>
      <c r="I5" s="8">
        <v>10.227069124093696</v>
      </c>
      <c r="J5" s="9">
        <v>9.6308752891771121</v>
      </c>
    </row>
    <row r="6" spans="1:10" x14ac:dyDescent="0.25">
      <c r="A6" s="10" t="s">
        <v>70</v>
      </c>
      <c r="B6" s="3">
        <v>21716</v>
      </c>
      <c r="C6" s="3">
        <v>26138</v>
      </c>
      <c r="D6" s="3">
        <v>47854</v>
      </c>
      <c r="E6" s="3">
        <v>24874</v>
      </c>
      <c r="F6" s="3">
        <v>30520</v>
      </c>
      <c r="G6" s="3">
        <v>55394</v>
      </c>
      <c r="H6" s="4">
        <v>14.54227297844907</v>
      </c>
      <c r="I6" s="4">
        <v>16.764863417246918</v>
      </c>
      <c r="J6" s="5">
        <v>15.756258619969071</v>
      </c>
    </row>
    <row r="7" spans="1:10" x14ac:dyDescent="0.25">
      <c r="A7" s="6" t="s">
        <v>6</v>
      </c>
      <c r="B7" s="7">
        <v>13588</v>
      </c>
      <c r="C7" s="7">
        <v>3541</v>
      </c>
      <c r="D7" s="7">
        <v>17129</v>
      </c>
      <c r="E7" s="7">
        <v>14440</v>
      </c>
      <c r="F7" s="7">
        <v>4913</v>
      </c>
      <c r="G7" s="7">
        <v>19353</v>
      </c>
      <c r="H7" s="8">
        <v>6.2702384456873705</v>
      </c>
      <c r="I7" s="8">
        <v>38.746116916125388</v>
      </c>
      <c r="J7" s="9">
        <v>12.98382859478078</v>
      </c>
    </row>
    <row r="8" spans="1:10" x14ac:dyDescent="0.25">
      <c r="A8" s="10" t="s">
        <v>7</v>
      </c>
      <c r="B8" s="3">
        <v>9161</v>
      </c>
      <c r="C8" s="3">
        <v>3078</v>
      </c>
      <c r="D8" s="3">
        <v>12239</v>
      </c>
      <c r="E8" s="3">
        <v>9721</v>
      </c>
      <c r="F8" s="3">
        <v>4191</v>
      </c>
      <c r="G8" s="3">
        <v>13912</v>
      </c>
      <c r="H8" s="4">
        <v>6.1128697740421352</v>
      </c>
      <c r="I8" s="4">
        <v>36.159844054580894</v>
      </c>
      <c r="J8" s="5">
        <v>13.669417436065038</v>
      </c>
    </row>
    <row r="9" spans="1:10" x14ac:dyDescent="0.25">
      <c r="A9" s="6" t="s">
        <v>8</v>
      </c>
      <c r="B9" s="7">
        <v>8043</v>
      </c>
      <c r="C9" s="7">
        <v>11225</v>
      </c>
      <c r="D9" s="7">
        <v>19268</v>
      </c>
      <c r="E9" s="7">
        <v>9161</v>
      </c>
      <c r="F9" s="7">
        <v>13131</v>
      </c>
      <c r="G9" s="7">
        <v>22292</v>
      </c>
      <c r="H9" s="8">
        <v>13.90028596294915</v>
      </c>
      <c r="I9" s="8">
        <v>16.979955456570156</v>
      </c>
      <c r="J9" s="9">
        <v>15.694415611376375</v>
      </c>
    </row>
    <row r="10" spans="1:10" x14ac:dyDescent="0.25">
      <c r="A10" s="10" t="s">
        <v>71</v>
      </c>
      <c r="B10" s="3">
        <v>647</v>
      </c>
      <c r="C10" s="3">
        <v>262</v>
      </c>
      <c r="D10" s="3">
        <v>909</v>
      </c>
      <c r="E10" s="3">
        <v>830</v>
      </c>
      <c r="F10" s="3">
        <v>266</v>
      </c>
      <c r="G10" s="3">
        <v>1096</v>
      </c>
      <c r="H10" s="4">
        <v>28.284389489953632</v>
      </c>
      <c r="I10" s="4">
        <v>1.5267175572519083</v>
      </c>
      <c r="J10" s="5">
        <v>20.572057205720572</v>
      </c>
    </row>
    <row r="11" spans="1:10" x14ac:dyDescent="0.25">
      <c r="A11" s="6" t="s">
        <v>9</v>
      </c>
      <c r="B11" s="7">
        <v>1396</v>
      </c>
      <c r="C11" s="7">
        <v>393</v>
      </c>
      <c r="D11" s="7">
        <v>1789</v>
      </c>
      <c r="E11" s="7">
        <v>1395</v>
      </c>
      <c r="F11" s="7">
        <v>331</v>
      </c>
      <c r="G11" s="7">
        <v>1726</v>
      </c>
      <c r="H11" s="8">
        <v>-7.1633237822349566E-2</v>
      </c>
      <c r="I11" s="8">
        <v>-15.776081424936386</v>
      </c>
      <c r="J11" s="9">
        <v>-3.5215204024594744</v>
      </c>
    </row>
    <row r="12" spans="1:10" x14ac:dyDescent="0.25">
      <c r="A12" s="10" t="s">
        <v>10</v>
      </c>
      <c r="B12" s="3">
        <v>1711</v>
      </c>
      <c r="C12" s="3">
        <v>84</v>
      </c>
      <c r="D12" s="3">
        <v>1795</v>
      </c>
      <c r="E12" s="3">
        <v>1831</v>
      </c>
      <c r="F12" s="3">
        <v>72</v>
      </c>
      <c r="G12" s="3">
        <v>1903</v>
      </c>
      <c r="H12" s="4">
        <v>7.013442431326709</v>
      </c>
      <c r="I12" s="4">
        <v>-14.285714285714285</v>
      </c>
      <c r="J12" s="5">
        <v>6.0167130919220053</v>
      </c>
    </row>
    <row r="13" spans="1:10" x14ac:dyDescent="0.25">
      <c r="A13" s="6" t="s">
        <v>11</v>
      </c>
      <c r="B13" s="7">
        <v>4711</v>
      </c>
      <c r="C13" s="7">
        <v>1092</v>
      </c>
      <c r="D13" s="7">
        <v>5803</v>
      </c>
      <c r="E13" s="7">
        <v>6375</v>
      </c>
      <c r="F13" s="7">
        <v>1565</v>
      </c>
      <c r="G13" s="7">
        <v>7940</v>
      </c>
      <c r="H13" s="8">
        <v>35.321587773296542</v>
      </c>
      <c r="I13" s="8">
        <v>43.315018315018314</v>
      </c>
      <c r="J13" s="9">
        <v>36.825779769084953</v>
      </c>
    </row>
    <row r="14" spans="1:10" x14ac:dyDescent="0.25">
      <c r="A14" s="10" t="s">
        <v>12</v>
      </c>
      <c r="B14" s="3">
        <v>3685</v>
      </c>
      <c r="C14" s="3">
        <v>307</v>
      </c>
      <c r="D14" s="3">
        <v>3992</v>
      </c>
      <c r="E14" s="3">
        <v>3838</v>
      </c>
      <c r="F14" s="3">
        <v>291</v>
      </c>
      <c r="G14" s="3">
        <v>4129</v>
      </c>
      <c r="H14" s="4">
        <v>4.1519674355495253</v>
      </c>
      <c r="I14" s="4">
        <v>-5.2117263843648214</v>
      </c>
      <c r="J14" s="5">
        <v>3.43186372745491</v>
      </c>
    </row>
    <row r="15" spans="1:10" x14ac:dyDescent="0.25">
      <c r="A15" s="6" t="s">
        <v>13</v>
      </c>
      <c r="B15" s="7">
        <v>1655</v>
      </c>
      <c r="C15" s="7">
        <v>18</v>
      </c>
      <c r="D15" s="7">
        <v>1673</v>
      </c>
      <c r="E15" s="7">
        <v>1685</v>
      </c>
      <c r="F15" s="7">
        <v>14</v>
      </c>
      <c r="G15" s="7">
        <v>1699</v>
      </c>
      <c r="H15" s="8">
        <v>1.8126888217522661</v>
      </c>
      <c r="I15" s="8">
        <v>-22.222222222222221</v>
      </c>
      <c r="J15" s="9">
        <v>1.5540944411237299</v>
      </c>
    </row>
    <row r="16" spans="1:10" x14ac:dyDescent="0.25">
      <c r="A16" s="10" t="s">
        <v>14</v>
      </c>
      <c r="B16" s="3">
        <v>2974</v>
      </c>
      <c r="C16" s="3">
        <v>360</v>
      </c>
      <c r="D16" s="3">
        <v>3334</v>
      </c>
      <c r="E16" s="3">
        <v>3444</v>
      </c>
      <c r="F16" s="3">
        <v>417</v>
      </c>
      <c r="G16" s="3">
        <v>3861</v>
      </c>
      <c r="H16" s="4">
        <v>15.803631472763954</v>
      </c>
      <c r="I16" s="4">
        <v>15.833333333333332</v>
      </c>
      <c r="J16" s="5">
        <v>15.806838632273546</v>
      </c>
    </row>
    <row r="17" spans="1:10" x14ac:dyDescent="0.25">
      <c r="A17" s="6" t="s">
        <v>15</v>
      </c>
      <c r="B17" s="7">
        <v>351</v>
      </c>
      <c r="C17" s="7">
        <v>2</v>
      </c>
      <c r="D17" s="7">
        <v>353</v>
      </c>
      <c r="E17" s="7">
        <v>551</v>
      </c>
      <c r="F17" s="7">
        <v>8</v>
      </c>
      <c r="G17" s="7">
        <v>559</v>
      </c>
      <c r="H17" s="8">
        <v>56.980056980056979</v>
      </c>
      <c r="I17" s="8">
        <v>300</v>
      </c>
      <c r="J17" s="9">
        <v>58.356940509915013</v>
      </c>
    </row>
    <row r="18" spans="1:10" x14ac:dyDescent="0.25">
      <c r="A18" s="10" t="s">
        <v>16</v>
      </c>
      <c r="B18" s="3">
        <v>444</v>
      </c>
      <c r="C18" s="3">
        <v>5</v>
      </c>
      <c r="D18" s="3">
        <v>449</v>
      </c>
      <c r="E18" s="3">
        <v>464</v>
      </c>
      <c r="F18" s="3">
        <v>6</v>
      </c>
      <c r="G18" s="3">
        <v>470</v>
      </c>
      <c r="H18" s="4">
        <v>4.5045045045045047</v>
      </c>
      <c r="I18" s="4">
        <v>20</v>
      </c>
      <c r="J18" s="5">
        <v>4.6770601336302899</v>
      </c>
    </row>
    <row r="19" spans="1:10" x14ac:dyDescent="0.25">
      <c r="A19" s="6" t="s">
        <v>17</v>
      </c>
      <c r="B19" s="7">
        <v>216</v>
      </c>
      <c r="C19" s="7">
        <v>17</v>
      </c>
      <c r="D19" s="7">
        <v>233</v>
      </c>
      <c r="E19" s="7">
        <v>226</v>
      </c>
      <c r="F19" s="7">
        <v>29</v>
      </c>
      <c r="G19" s="7">
        <v>255</v>
      </c>
      <c r="H19" s="8">
        <v>4.6296296296296298</v>
      </c>
      <c r="I19" s="8">
        <v>70.588235294117652</v>
      </c>
      <c r="J19" s="9">
        <v>9.4420600858369106</v>
      </c>
    </row>
    <row r="20" spans="1:10" x14ac:dyDescent="0.25">
      <c r="A20" s="10" t="s">
        <v>72</v>
      </c>
      <c r="B20" s="3">
        <v>0</v>
      </c>
      <c r="C20" s="3">
        <v>0</v>
      </c>
      <c r="D20" s="3">
        <v>0</v>
      </c>
      <c r="E20" s="3">
        <v>0</v>
      </c>
      <c r="F20" s="3">
        <v>0</v>
      </c>
      <c r="G20" s="3">
        <v>0</v>
      </c>
      <c r="H20" s="4">
        <v>0</v>
      </c>
      <c r="I20" s="4">
        <v>0</v>
      </c>
      <c r="J20" s="5">
        <v>0</v>
      </c>
    </row>
    <row r="21" spans="1:10" x14ac:dyDescent="0.25">
      <c r="A21" s="6" t="s">
        <v>18</v>
      </c>
      <c r="B21" s="7">
        <v>237</v>
      </c>
      <c r="C21" s="7">
        <v>11</v>
      </c>
      <c r="D21" s="7">
        <v>248</v>
      </c>
      <c r="E21" s="7">
        <v>237</v>
      </c>
      <c r="F21" s="7">
        <v>20</v>
      </c>
      <c r="G21" s="7">
        <v>257</v>
      </c>
      <c r="H21" s="8">
        <v>0</v>
      </c>
      <c r="I21" s="8">
        <v>81.818181818181827</v>
      </c>
      <c r="J21" s="9">
        <v>3.6290322580645165</v>
      </c>
    </row>
    <row r="22" spans="1:10" x14ac:dyDescent="0.25">
      <c r="A22" s="10" t="s">
        <v>19</v>
      </c>
      <c r="B22" s="3">
        <v>0</v>
      </c>
      <c r="C22" s="3">
        <v>0</v>
      </c>
      <c r="D22" s="3">
        <v>0</v>
      </c>
      <c r="E22" s="3">
        <v>0</v>
      </c>
      <c r="F22" s="3">
        <v>0</v>
      </c>
      <c r="G22" s="3">
        <v>0</v>
      </c>
      <c r="H22" s="4">
        <v>0</v>
      </c>
      <c r="I22" s="4">
        <v>0</v>
      </c>
      <c r="J22" s="5">
        <v>0</v>
      </c>
    </row>
    <row r="23" spans="1:10" x14ac:dyDescent="0.25">
      <c r="A23" s="6" t="s">
        <v>20</v>
      </c>
      <c r="B23" s="7">
        <v>829</v>
      </c>
      <c r="C23" s="7">
        <v>7</v>
      </c>
      <c r="D23" s="7">
        <v>836</v>
      </c>
      <c r="E23" s="7">
        <v>892</v>
      </c>
      <c r="F23" s="7">
        <v>6</v>
      </c>
      <c r="G23" s="7">
        <v>898</v>
      </c>
      <c r="H23" s="8">
        <v>7.5995174909529544</v>
      </c>
      <c r="I23" s="8">
        <v>-14.285714285714285</v>
      </c>
      <c r="J23" s="9">
        <v>7.4162679425837315</v>
      </c>
    </row>
    <row r="24" spans="1:10" x14ac:dyDescent="0.25">
      <c r="A24" s="10" t="s">
        <v>21</v>
      </c>
      <c r="B24" s="3">
        <v>297</v>
      </c>
      <c r="C24" s="3">
        <v>0</v>
      </c>
      <c r="D24" s="3">
        <v>297</v>
      </c>
      <c r="E24" s="3">
        <v>300</v>
      </c>
      <c r="F24" s="3">
        <v>3</v>
      </c>
      <c r="G24" s="3">
        <v>303</v>
      </c>
      <c r="H24" s="4">
        <v>1.0101010101010102</v>
      </c>
      <c r="I24" s="4">
        <v>0</v>
      </c>
      <c r="J24" s="5">
        <v>2.0202020202020203</v>
      </c>
    </row>
    <row r="25" spans="1:10" x14ac:dyDescent="0.25">
      <c r="A25" s="6" t="s">
        <v>22</v>
      </c>
      <c r="B25" s="7">
        <v>254</v>
      </c>
      <c r="C25" s="7">
        <v>60</v>
      </c>
      <c r="D25" s="7">
        <v>314</v>
      </c>
      <c r="E25" s="7">
        <v>269</v>
      </c>
      <c r="F25" s="7">
        <v>66</v>
      </c>
      <c r="G25" s="7">
        <v>335</v>
      </c>
      <c r="H25" s="8">
        <v>5.9055118110236222</v>
      </c>
      <c r="I25" s="8">
        <v>10</v>
      </c>
      <c r="J25" s="9">
        <v>6.6878980891719744</v>
      </c>
    </row>
    <row r="26" spans="1:10" x14ac:dyDescent="0.25">
      <c r="A26" s="10" t="s">
        <v>23</v>
      </c>
      <c r="B26" s="3">
        <v>177</v>
      </c>
      <c r="C26" s="3">
        <v>3</v>
      </c>
      <c r="D26" s="3">
        <v>180</v>
      </c>
      <c r="E26" s="3">
        <v>165</v>
      </c>
      <c r="F26" s="3">
        <v>2</v>
      </c>
      <c r="G26" s="3">
        <v>167</v>
      </c>
      <c r="H26" s="4">
        <v>-6.7796610169491522</v>
      </c>
      <c r="I26" s="4">
        <v>-33.333333333333329</v>
      </c>
      <c r="J26" s="5">
        <v>-7.2222222222222214</v>
      </c>
    </row>
    <row r="27" spans="1:10" x14ac:dyDescent="0.25">
      <c r="A27" s="6" t="s">
        <v>24</v>
      </c>
      <c r="B27" s="7">
        <v>0</v>
      </c>
      <c r="C27" s="7">
        <v>0</v>
      </c>
      <c r="D27" s="7">
        <v>0</v>
      </c>
      <c r="E27" s="7">
        <v>0</v>
      </c>
      <c r="F27" s="7">
        <v>0</v>
      </c>
      <c r="G27" s="7">
        <v>0</v>
      </c>
      <c r="H27" s="8">
        <v>0</v>
      </c>
      <c r="I27" s="8">
        <v>0</v>
      </c>
      <c r="J27" s="9">
        <v>0</v>
      </c>
    </row>
    <row r="28" spans="1:10" x14ac:dyDescent="0.25">
      <c r="A28" s="10" t="s">
        <v>25</v>
      </c>
      <c r="B28" s="3">
        <v>743</v>
      </c>
      <c r="C28" s="3">
        <v>55</v>
      </c>
      <c r="D28" s="3">
        <v>798</v>
      </c>
      <c r="E28" s="3">
        <v>741</v>
      </c>
      <c r="F28" s="3">
        <v>72</v>
      </c>
      <c r="G28" s="3">
        <v>813</v>
      </c>
      <c r="H28" s="4">
        <v>-0.26917900403768508</v>
      </c>
      <c r="I28" s="4">
        <v>30.909090909090907</v>
      </c>
      <c r="J28" s="5">
        <v>1.8796992481203008</v>
      </c>
    </row>
    <row r="29" spans="1:10" x14ac:dyDescent="0.25">
      <c r="A29" s="6" t="s">
        <v>26</v>
      </c>
      <c r="B29" s="7">
        <v>2398</v>
      </c>
      <c r="C29" s="7">
        <v>162</v>
      </c>
      <c r="D29" s="7">
        <v>2560</v>
      </c>
      <c r="E29" s="7">
        <v>2792</v>
      </c>
      <c r="F29" s="7">
        <v>177</v>
      </c>
      <c r="G29" s="7">
        <v>2969</v>
      </c>
      <c r="H29" s="8">
        <v>16.430358632193496</v>
      </c>
      <c r="I29" s="8">
        <v>9.2592592592592595</v>
      </c>
      <c r="J29" s="9">
        <v>15.9765625</v>
      </c>
    </row>
    <row r="30" spans="1:10" x14ac:dyDescent="0.25">
      <c r="A30" s="10" t="s">
        <v>27</v>
      </c>
      <c r="B30" s="3">
        <v>1135</v>
      </c>
      <c r="C30" s="3">
        <v>48</v>
      </c>
      <c r="D30" s="3">
        <v>1183</v>
      </c>
      <c r="E30" s="3">
        <v>1152</v>
      </c>
      <c r="F30" s="3">
        <v>75</v>
      </c>
      <c r="G30" s="3">
        <v>1227</v>
      </c>
      <c r="H30" s="4">
        <v>1.4977973568281937</v>
      </c>
      <c r="I30" s="4">
        <v>56.25</v>
      </c>
      <c r="J30" s="5">
        <v>3.7193575655114115</v>
      </c>
    </row>
    <row r="31" spans="1:10" x14ac:dyDescent="0.25">
      <c r="A31" s="6" t="s">
        <v>64</v>
      </c>
      <c r="B31" s="7">
        <v>559</v>
      </c>
      <c r="C31" s="7">
        <v>2</v>
      </c>
      <c r="D31" s="7">
        <v>561</v>
      </c>
      <c r="E31" s="7">
        <v>607</v>
      </c>
      <c r="F31" s="7">
        <v>2</v>
      </c>
      <c r="G31" s="7">
        <v>609</v>
      </c>
      <c r="H31" s="8">
        <v>8.5867620751341676</v>
      </c>
      <c r="I31" s="8">
        <v>0</v>
      </c>
      <c r="J31" s="9">
        <v>8.5561497326203195</v>
      </c>
    </row>
    <row r="32" spans="1:10" x14ac:dyDescent="0.25">
      <c r="A32" s="10" t="s">
        <v>73</v>
      </c>
      <c r="B32" s="3">
        <v>0</v>
      </c>
      <c r="C32" s="3">
        <v>108</v>
      </c>
      <c r="D32" s="3">
        <v>108</v>
      </c>
      <c r="E32" s="3">
        <v>0</v>
      </c>
      <c r="F32" s="3">
        <v>138</v>
      </c>
      <c r="G32" s="3">
        <v>138</v>
      </c>
      <c r="H32" s="4">
        <v>0</v>
      </c>
      <c r="I32" s="4">
        <v>27.777777777777779</v>
      </c>
      <c r="J32" s="5">
        <v>27.777777777777779</v>
      </c>
    </row>
    <row r="33" spans="1:10" x14ac:dyDescent="0.25">
      <c r="A33" s="6" t="s">
        <v>60</v>
      </c>
      <c r="B33" s="7">
        <v>194</v>
      </c>
      <c r="C33" s="7">
        <v>0</v>
      </c>
      <c r="D33" s="7">
        <v>194</v>
      </c>
      <c r="E33" s="7">
        <v>124</v>
      </c>
      <c r="F33" s="7">
        <v>0</v>
      </c>
      <c r="G33" s="7">
        <v>124</v>
      </c>
      <c r="H33" s="8">
        <v>-36.082474226804123</v>
      </c>
      <c r="I33" s="8">
        <v>0</v>
      </c>
      <c r="J33" s="9">
        <v>-36.082474226804123</v>
      </c>
    </row>
    <row r="34" spans="1:10" x14ac:dyDescent="0.25">
      <c r="A34" s="10" t="s">
        <v>28</v>
      </c>
      <c r="B34" s="3">
        <v>649</v>
      </c>
      <c r="C34" s="3">
        <v>113</v>
      </c>
      <c r="D34" s="3">
        <v>762</v>
      </c>
      <c r="E34" s="3">
        <v>204</v>
      </c>
      <c r="F34" s="3">
        <v>0</v>
      </c>
      <c r="G34" s="3">
        <v>204</v>
      </c>
      <c r="H34" s="4">
        <v>-68.567026194144844</v>
      </c>
      <c r="I34" s="4">
        <v>-100</v>
      </c>
      <c r="J34" s="5">
        <v>-73.228346456692918</v>
      </c>
    </row>
    <row r="35" spans="1:10" x14ac:dyDescent="0.25">
      <c r="A35" s="6" t="s">
        <v>59</v>
      </c>
      <c r="B35" s="7">
        <v>497</v>
      </c>
      <c r="C35" s="7">
        <v>1</v>
      </c>
      <c r="D35" s="7">
        <v>498</v>
      </c>
      <c r="E35" s="7">
        <v>516</v>
      </c>
      <c r="F35" s="7">
        <v>3</v>
      </c>
      <c r="G35" s="7">
        <v>519</v>
      </c>
      <c r="H35" s="8">
        <v>3.8229376257545273</v>
      </c>
      <c r="I35" s="8">
        <v>200</v>
      </c>
      <c r="J35" s="9">
        <v>4.2168674698795181</v>
      </c>
    </row>
    <row r="36" spans="1:10" x14ac:dyDescent="0.25">
      <c r="A36" s="10" t="s">
        <v>29</v>
      </c>
      <c r="B36" s="3">
        <v>120</v>
      </c>
      <c r="C36" s="3">
        <v>77</v>
      </c>
      <c r="D36" s="3">
        <v>197</v>
      </c>
      <c r="E36" s="3">
        <v>114</v>
      </c>
      <c r="F36" s="3">
        <v>37</v>
      </c>
      <c r="G36" s="3">
        <v>151</v>
      </c>
      <c r="H36" s="4">
        <v>-5</v>
      </c>
      <c r="I36" s="4">
        <v>-51.94805194805194</v>
      </c>
      <c r="J36" s="5">
        <v>-23.350253807106601</v>
      </c>
    </row>
    <row r="37" spans="1:10" x14ac:dyDescent="0.25">
      <c r="A37" s="6" t="s">
        <v>30</v>
      </c>
      <c r="B37" s="7">
        <v>376</v>
      </c>
      <c r="C37" s="7">
        <v>4</v>
      </c>
      <c r="D37" s="7">
        <v>380</v>
      </c>
      <c r="E37" s="7">
        <v>418</v>
      </c>
      <c r="F37" s="7">
        <v>2</v>
      </c>
      <c r="G37" s="7">
        <v>420</v>
      </c>
      <c r="H37" s="8">
        <v>11.170212765957446</v>
      </c>
      <c r="I37" s="8">
        <v>-50</v>
      </c>
      <c r="J37" s="9">
        <v>10.526315789473683</v>
      </c>
    </row>
    <row r="38" spans="1:10" x14ac:dyDescent="0.25">
      <c r="A38" s="10" t="s">
        <v>37</v>
      </c>
      <c r="B38" s="3">
        <v>680</v>
      </c>
      <c r="C38" s="3">
        <v>10</v>
      </c>
      <c r="D38" s="3">
        <v>690</v>
      </c>
      <c r="E38" s="3">
        <v>613</v>
      </c>
      <c r="F38" s="3">
        <v>9</v>
      </c>
      <c r="G38" s="3">
        <v>622</v>
      </c>
      <c r="H38" s="4">
        <v>-9.8529411764705888</v>
      </c>
      <c r="I38" s="4">
        <v>-10</v>
      </c>
      <c r="J38" s="5">
        <v>-9.8550724637681171</v>
      </c>
    </row>
    <row r="39" spans="1:10" x14ac:dyDescent="0.25">
      <c r="A39" s="6" t="s">
        <v>31</v>
      </c>
      <c r="B39" s="7">
        <v>832</v>
      </c>
      <c r="C39" s="7">
        <v>0</v>
      </c>
      <c r="D39" s="7">
        <v>832</v>
      </c>
      <c r="E39" s="7">
        <v>918</v>
      </c>
      <c r="F39" s="7">
        <v>0</v>
      </c>
      <c r="G39" s="7">
        <v>918</v>
      </c>
      <c r="H39" s="8">
        <v>10.336538461538462</v>
      </c>
      <c r="I39" s="8">
        <v>0</v>
      </c>
      <c r="J39" s="9">
        <v>10.336538461538462</v>
      </c>
    </row>
    <row r="40" spans="1:10" x14ac:dyDescent="0.25">
      <c r="A40" s="10" t="s">
        <v>32</v>
      </c>
      <c r="B40" s="3">
        <v>156</v>
      </c>
      <c r="C40" s="3">
        <v>5</v>
      </c>
      <c r="D40" s="3">
        <v>161</v>
      </c>
      <c r="E40" s="3">
        <v>133</v>
      </c>
      <c r="F40" s="3">
        <v>11</v>
      </c>
      <c r="G40" s="3">
        <v>144</v>
      </c>
      <c r="H40" s="4">
        <v>-14.743589743589745</v>
      </c>
      <c r="I40" s="4">
        <v>120</v>
      </c>
      <c r="J40" s="5">
        <v>-10.559006211180124</v>
      </c>
    </row>
    <row r="41" spans="1:10" x14ac:dyDescent="0.25">
      <c r="A41" s="6" t="s">
        <v>33</v>
      </c>
      <c r="B41" s="7">
        <v>2717</v>
      </c>
      <c r="C41" s="7">
        <v>586</v>
      </c>
      <c r="D41" s="7">
        <v>3303</v>
      </c>
      <c r="E41" s="7">
        <v>3027</v>
      </c>
      <c r="F41" s="7">
        <v>720</v>
      </c>
      <c r="G41" s="7">
        <v>3747</v>
      </c>
      <c r="H41" s="8">
        <v>11.409642988590358</v>
      </c>
      <c r="I41" s="8">
        <v>22.866894197952217</v>
      </c>
      <c r="J41" s="9">
        <v>13.44232515894641</v>
      </c>
    </row>
    <row r="42" spans="1:10" x14ac:dyDescent="0.25">
      <c r="A42" s="10" t="s">
        <v>34</v>
      </c>
      <c r="B42" s="3">
        <v>0</v>
      </c>
      <c r="C42" s="3">
        <v>2</v>
      </c>
      <c r="D42" s="3">
        <v>2</v>
      </c>
      <c r="E42" s="3">
        <v>1</v>
      </c>
      <c r="F42" s="3">
        <v>2</v>
      </c>
      <c r="G42" s="3">
        <v>3</v>
      </c>
      <c r="H42" s="4">
        <v>0</v>
      </c>
      <c r="I42" s="4">
        <v>0</v>
      </c>
      <c r="J42" s="5">
        <v>50</v>
      </c>
    </row>
    <row r="43" spans="1:10" x14ac:dyDescent="0.25">
      <c r="A43" s="6" t="s">
        <v>35</v>
      </c>
      <c r="B43" s="7">
        <v>1254</v>
      </c>
      <c r="C43" s="7">
        <v>202</v>
      </c>
      <c r="D43" s="7">
        <v>1456</v>
      </c>
      <c r="E43" s="7">
        <v>1322</v>
      </c>
      <c r="F43" s="7">
        <v>264</v>
      </c>
      <c r="G43" s="7">
        <v>1586</v>
      </c>
      <c r="H43" s="42">
        <v>5.4226475279106863</v>
      </c>
      <c r="I43" s="8">
        <v>30.693069306930692</v>
      </c>
      <c r="J43" s="9">
        <v>8.9285714285714288</v>
      </c>
    </row>
    <row r="44" spans="1:10" x14ac:dyDescent="0.25">
      <c r="A44" s="10" t="s">
        <v>36</v>
      </c>
      <c r="B44" s="3">
        <v>950</v>
      </c>
      <c r="C44" s="3">
        <v>8</v>
      </c>
      <c r="D44" s="3">
        <v>958</v>
      </c>
      <c r="E44" s="3">
        <v>1102</v>
      </c>
      <c r="F44" s="3">
        <v>4</v>
      </c>
      <c r="G44" s="3">
        <v>1106</v>
      </c>
      <c r="H44" s="4">
        <v>16</v>
      </c>
      <c r="I44" s="4">
        <v>-50</v>
      </c>
      <c r="J44" s="5">
        <v>15.44885177453027</v>
      </c>
    </row>
    <row r="45" spans="1:10" x14ac:dyDescent="0.25">
      <c r="A45" s="6" t="s">
        <v>65</v>
      </c>
      <c r="B45" s="7">
        <v>1036</v>
      </c>
      <c r="C45" s="7">
        <v>10</v>
      </c>
      <c r="D45" s="7">
        <v>1046</v>
      </c>
      <c r="E45" s="7">
        <v>1093</v>
      </c>
      <c r="F45" s="7">
        <v>7</v>
      </c>
      <c r="G45" s="7">
        <v>1100</v>
      </c>
      <c r="H45" s="8">
        <v>5.5019305019305023</v>
      </c>
      <c r="I45" s="8">
        <v>-30</v>
      </c>
      <c r="J45" s="9">
        <v>5.1625239005736141</v>
      </c>
    </row>
    <row r="46" spans="1:10" x14ac:dyDescent="0.25">
      <c r="A46" s="10" t="s">
        <v>66</v>
      </c>
      <c r="B46" s="3">
        <v>587</v>
      </c>
      <c r="C46" s="3">
        <v>1</v>
      </c>
      <c r="D46" s="3">
        <v>588</v>
      </c>
      <c r="E46" s="3">
        <v>668</v>
      </c>
      <c r="F46" s="3">
        <v>2</v>
      </c>
      <c r="G46" s="3">
        <v>670</v>
      </c>
      <c r="H46" s="4">
        <v>13.798977853492334</v>
      </c>
      <c r="I46" s="4">
        <v>100</v>
      </c>
      <c r="J46" s="5">
        <v>13.945578231292515</v>
      </c>
    </row>
    <row r="47" spans="1:10" x14ac:dyDescent="0.25">
      <c r="A47" s="6" t="s">
        <v>38</v>
      </c>
      <c r="B47" s="7">
        <v>1393</v>
      </c>
      <c r="C47" s="7">
        <v>23</v>
      </c>
      <c r="D47" s="7">
        <v>1416</v>
      </c>
      <c r="E47" s="7">
        <v>1600</v>
      </c>
      <c r="F47" s="7">
        <v>29</v>
      </c>
      <c r="G47" s="7">
        <v>1629</v>
      </c>
      <c r="H47" s="8">
        <v>14.860014357501793</v>
      </c>
      <c r="I47" s="8">
        <v>26.086956521739129</v>
      </c>
      <c r="J47" s="9">
        <v>15.042372881355931</v>
      </c>
    </row>
    <row r="48" spans="1:10" x14ac:dyDescent="0.25">
      <c r="A48" s="10" t="s">
        <v>67</v>
      </c>
      <c r="B48" s="3">
        <v>1393</v>
      </c>
      <c r="C48" s="3">
        <v>4</v>
      </c>
      <c r="D48" s="3">
        <v>1397</v>
      </c>
      <c r="E48" s="3">
        <v>1663</v>
      </c>
      <c r="F48" s="3">
        <v>9</v>
      </c>
      <c r="G48" s="3">
        <v>1672</v>
      </c>
      <c r="H48" s="4">
        <v>19.382627422828428</v>
      </c>
      <c r="I48" s="4">
        <v>125</v>
      </c>
      <c r="J48" s="5">
        <v>19.685039370078741</v>
      </c>
    </row>
    <row r="49" spans="1:10" x14ac:dyDescent="0.25">
      <c r="A49" s="6" t="s">
        <v>39</v>
      </c>
      <c r="B49" s="7">
        <v>1851</v>
      </c>
      <c r="C49" s="7">
        <v>191</v>
      </c>
      <c r="D49" s="7">
        <v>2042</v>
      </c>
      <c r="E49" s="7">
        <v>2101</v>
      </c>
      <c r="F49" s="7">
        <v>232</v>
      </c>
      <c r="G49" s="7">
        <v>2333</v>
      </c>
      <c r="H49" s="8">
        <v>13.50621285791464</v>
      </c>
      <c r="I49" s="8">
        <v>21.465968586387437</v>
      </c>
      <c r="J49" s="9">
        <v>14.25073457394711</v>
      </c>
    </row>
    <row r="50" spans="1:10" x14ac:dyDescent="0.25">
      <c r="A50" s="10" t="s">
        <v>40</v>
      </c>
      <c r="B50" s="3">
        <v>112</v>
      </c>
      <c r="C50" s="3">
        <v>0</v>
      </c>
      <c r="D50" s="3">
        <v>112</v>
      </c>
      <c r="E50" s="3">
        <v>126</v>
      </c>
      <c r="F50" s="3">
        <v>0</v>
      </c>
      <c r="G50" s="3">
        <v>126</v>
      </c>
      <c r="H50" s="4">
        <v>12.5</v>
      </c>
      <c r="I50" s="4">
        <v>0</v>
      </c>
      <c r="J50" s="5">
        <v>12.5</v>
      </c>
    </row>
    <row r="51" spans="1:10" x14ac:dyDescent="0.25">
      <c r="A51" s="6" t="s">
        <v>41</v>
      </c>
      <c r="B51" s="7">
        <v>168</v>
      </c>
      <c r="C51" s="7">
        <v>2</v>
      </c>
      <c r="D51" s="7">
        <v>170</v>
      </c>
      <c r="E51" s="7">
        <v>154</v>
      </c>
      <c r="F51" s="7">
        <v>0</v>
      </c>
      <c r="G51" s="7">
        <v>154</v>
      </c>
      <c r="H51" s="8">
        <v>-8.3333333333333321</v>
      </c>
      <c r="I51" s="8">
        <v>-100</v>
      </c>
      <c r="J51" s="9">
        <v>-9.4117647058823533</v>
      </c>
    </row>
    <row r="52" spans="1:10" x14ac:dyDescent="0.25">
      <c r="A52" s="10" t="s">
        <v>42</v>
      </c>
      <c r="B52" s="3">
        <v>625</v>
      </c>
      <c r="C52" s="3">
        <v>15</v>
      </c>
      <c r="D52" s="3">
        <v>640</v>
      </c>
      <c r="E52" s="3">
        <v>661</v>
      </c>
      <c r="F52" s="3">
        <v>25</v>
      </c>
      <c r="G52" s="3">
        <v>686</v>
      </c>
      <c r="H52" s="4">
        <v>5.76</v>
      </c>
      <c r="I52" s="4">
        <v>66.666666666666657</v>
      </c>
      <c r="J52" s="5">
        <v>7.1874999999999991</v>
      </c>
    </row>
    <row r="53" spans="1:10" x14ac:dyDescent="0.25">
      <c r="A53" s="6" t="s">
        <v>68</v>
      </c>
      <c r="B53" s="7">
        <v>1010</v>
      </c>
      <c r="C53" s="7">
        <v>61</v>
      </c>
      <c r="D53" s="7">
        <v>1071</v>
      </c>
      <c r="E53" s="7">
        <v>1223</v>
      </c>
      <c r="F53" s="7">
        <v>43</v>
      </c>
      <c r="G53" s="7">
        <v>1266</v>
      </c>
      <c r="H53" s="8">
        <v>21.089108910891088</v>
      </c>
      <c r="I53" s="8">
        <v>-29.508196721311474</v>
      </c>
      <c r="J53" s="9">
        <v>18.207282913165265</v>
      </c>
    </row>
    <row r="54" spans="1:10" x14ac:dyDescent="0.25">
      <c r="A54" s="10" t="s">
        <v>43</v>
      </c>
      <c r="B54" s="3">
        <v>554</v>
      </c>
      <c r="C54" s="3">
        <v>0</v>
      </c>
      <c r="D54" s="3">
        <v>554</v>
      </c>
      <c r="E54" s="3">
        <v>567</v>
      </c>
      <c r="F54" s="3">
        <v>0</v>
      </c>
      <c r="G54" s="3">
        <v>567</v>
      </c>
      <c r="H54" s="4">
        <v>2.3465703971119134</v>
      </c>
      <c r="I54" s="4">
        <v>0</v>
      </c>
      <c r="J54" s="5">
        <v>2.3465703971119134</v>
      </c>
    </row>
    <row r="55" spans="1:10" x14ac:dyDescent="0.25">
      <c r="A55" s="6" t="s">
        <v>61</v>
      </c>
      <c r="B55" s="7">
        <v>69</v>
      </c>
      <c r="C55" s="7">
        <v>26</v>
      </c>
      <c r="D55" s="7">
        <v>95</v>
      </c>
      <c r="E55" s="7">
        <v>56</v>
      </c>
      <c r="F55" s="7">
        <v>17</v>
      </c>
      <c r="G55" s="7">
        <v>73</v>
      </c>
      <c r="H55" s="8">
        <v>-18.840579710144929</v>
      </c>
      <c r="I55" s="8">
        <v>-34.615384615384613</v>
      </c>
      <c r="J55" s="9">
        <v>-23.157894736842106</v>
      </c>
    </row>
    <row r="56" spans="1:10" x14ac:dyDescent="0.25">
      <c r="A56" s="10" t="s">
        <v>44</v>
      </c>
      <c r="B56" s="3">
        <v>204</v>
      </c>
      <c r="C56" s="3">
        <v>6</v>
      </c>
      <c r="D56" s="3">
        <v>210</v>
      </c>
      <c r="E56" s="3">
        <v>237</v>
      </c>
      <c r="F56" s="3">
        <v>6</v>
      </c>
      <c r="G56" s="3">
        <v>243</v>
      </c>
      <c r="H56" s="4">
        <v>16.176470588235293</v>
      </c>
      <c r="I56" s="4">
        <v>0</v>
      </c>
      <c r="J56" s="5">
        <v>15.714285714285714</v>
      </c>
    </row>
    <row r="57" spans="1:10" x14ac:dyDescent="0.25">
      <c r="A57" s="6" t="s">
        <v>45</v>
      </c>
      <c r="B57" s="7">
        <v>0</v>
      </c>
      <c r="C57" s="7">
        <v>0</v>
      </c>
      <c r="D57" s="7">
        <v>0</v>
      </c>
      <c r="E57" s="7">
        <v>0</v>
      </c>
      <c r="F57" s="7">
        <v>0</v>
      </c>
      <c r="G57" s="7">
        <v>0</v>
      </c>
      <c r="H57" s="8">
        <v>0</v>
      </c>
      <c r="I57" s="8">
        <v>0</v>
      </c>
      <c r="J57" s="9">
        <v>0</v>
      </c>
    </row>
    <row r="58" spans="1:10" x14ac:dyDescent="0.25">
      <c r="A58" s="10" t="s">
        <v>46</v>
      </c>
      <c r="B58" s="3">
        <v>2239</v>
      </c>
      <c r="C58" s="3">
        <v>9</v>
      </c>
      <c r="D58" s="3">
        <v>2248</v>
      </c>
      <c r="E58" s="3">
        <v>2433</v>
      </c>
      <c r="F58" s="3">
        <v>9</v>
      </c>
      <c r="G58" s="3">
        <v>2442</v>
      </c>
      <c r="H58" s="4">
        <v>8.664582402858418</v>
      </c>
      <c r="I58" s="4">
        <v>0</v>
      </c>
      <c r="J58" s="5">
        <v>8.629893238434164</v>
      </c>
    </row>
    <row r="59" spans="1:10" x14ac:dyDescent="0.25">
      <c r="A59" s="6" t="s">
        <v>74</v>
      </c>
      <c r="B59" s="7">
        <v>106</v>
      </c>
      <c r="C59" s="7">
        <v>30</v>
      </c>
      <c r="D59" s="7">
        <v>136</v>
      </c>
      <c r="E59" s="7">
        <v>125</v>
      </c>
      <c r="F59" s="7">
        <v>31</v>
      </c>
      <c r="G59" s="7">
        <v>156</v>
      </c>
      <c r="H59" s="8">
        <v>17.924528301886792</v>
      </c>
      <c r="I59" s="8">
        <v>3.3333333333333335</v>
      </c>
      <c r="J59" s="9">
        <v>14.705882352941178</v>
      </c>
    </row>
    <row r="60" spans="1:10" x14ac:dyDescent="0.25">
      <c r="A60" s="10" t="s">
        <v>75</v>
      </c>
      <c r="B60" s="3">
        <v>66</v>
      </c>
      <c r="C60" s="3">
        <v>71</v>
      </c>
      <c r="D60" s="3">
        <v>137</v>
      </c>
      <c r="E60" s="3">
        <v>76</v>
      </c>
      <c r="F60" s="3">
        <v>74</v>
      </c>
      <c r="G60" s="3">
        <v>150</v>
      </c>
      <c r="H60" s="4">
        <v>15.151515151515152</v>
      </c>
      <c r="I60" s="4">
        <v>4.225352112676056</v>
      </c>
      <c r="J60" s="5">
        <v>9.4890510948905096</v>
      </c>
    </row>
    <row r="61" spans="1:10" x14ac:dyDescent="0.25">
      <c r="A61" s="11" t="s">
        <v>47</v>
      </c>
      <c r="B61" s="22">
        <f>+B62-SUM(B6+B10+B20+B32+B59+B60+B5)</f>
        <v>74230</v>
      </c>
      <c r="C61" s="22">
        <f t="shared" ref="C61:G61" si="0">+C62-SUM(C6+C10+C20+C32+C59+C60+C5)</f>
        <v>21826</v>
      </c>
      <c r="D61" s="22">
        <f t="shared" si="0"/>
        <v>96056</v>
      </c>
      <c r="E61" s="22">
        <f t="shared" si="0"/>
        <v>81360</v>
      </c>
      <c r="F61" s="22">
        <f t="shared" si="0"/>
        <v>26822</v>
      </c>
      <c r="G61" s="22">
        <f t="shared" si="0"/>
        <v>108182</v>
      </c>
      <c r="H61" s="23">
        <f>+IFERROR(((E61-B61)/B61)*100,0)</f>
        <v>9.6052808837397272</v>
      </c>
      <c r="I61" s="23">
        <f t="shared" ref="I61:J61" si="1">+IFERROR(((F61-C61)/C61)*100,0)</f>
        <v>22.89013103637863</v>
      </c>
      <c r="J61" s="23">
        <f t="shared" si="1"/>
        <v>12.623886066461232</v>
      </c>
    </row>
    <row r="62" spans="1:10" x14ac:dyDescent="0.25">
      <c r="A62" s="14" t="s">
        <v>48</v>
      </c>
      <c r="B62" s="24">
        <f>SUM(B4:B60)</f>
        <v>120679</v>
      </c>
      <c r="C62" s="24">
        <f t="shared" ref="C62:G62" si="2">SUM(C4:C60)</f>
        <v>132154</v>
      </c>
      <c r="D62" s="24">
        <f t="shared" si="2"/>
        <v>252833</v>
      </c>
      <c r="E62" s="24">
        <f t="shared" si="2"/>
        <v>132983</v>
      </c>
      <c r="F62" s="24">
        <f t="shared" si="2"/>
        <v>150132</v>
      </c>
      <c r="G62" s="24">
        <f t="shared" si="2"/>
        <v>283115</v>
      </c>
      <c r="H62" s="25">
        <f>+IFERROR(((E62-B62)/B62)*100,0)</f>
        <v>10.195642986766545</v>
      </c>
      <c r="I62" s="25">
        <f t="shared" ref="I62" si="3">+IFERROR(((F62-C62)/C62)*100,0)</f>
        <v>13.603825839550826</v>
      </c>
      <c r="J62" s="25">
        <f t="shared" ref="J62" si="4">+IFERROR(((G62-D62)/D62)*100,0)</f>
        <v>11.977075777291731</v>
      </c>
    </row>
    <row r="63" spans="1:10" x14ac:dyDescent="0.25">
      <c r="A63" s="26"/>
      <c r="B63" s="27"/>
      <c r="C63" s="27"/>
      <c r="D63" s="27"/>
      <c r="E63" s="27"/>
      <c r="F63" s="27"/>
      <c r="G63" s="27"/>
      <c r="H63" s="27"/>
      <c r="I63" s="27"/>
      <c r="J63" s="28"/>
    </row>
    <row r="64" spans="1:10" x14ac:dyDescent="0.25">
      <c r="A64" s="26"/>
      <c r="B64" s="27"/>
      <c r="C64" s="27"/>
      <c r="D64" s="27"/>
      <c r="E64" s="27"/>
      <c r="F64" s="27"/>
      <c r="G64" s="27"/>
      <c r="H64" s="27"/>
      <c r="I64" s="27"/>
      <c r="J64" s="28"/>
    </row>
    <row r="65" spans="1:10" ht="15.75" thickBot="1" x14ac:dyDescent="0.3">
      <c r="A65" s="29"/>
      <c r="B65" s="30"/>
      <c r="C65" s="30"/>
      <c r="D65" s="30"/>
      <c r="E65" s="30"/>
      <c r="F65" s="30"/>
      <c r="G65" s="30"/>
      <c r="H65" s="30"/>
      <c r="I65" s="30"/>
      <c r="J65" s="31"/>
    </row>
    <row r="66" spans="1:10" ht="50.25" customHeight="1" x14ac:dyDescent="0.25">
      <c r="A66" s="62" t="s">
        <v>62</v>
      </c>
      <c r="B66" s="62"/>
      <c r="C66" s="62"/>
      <c r="D66" s="62"/>
      <c r="E66" s="62"/>
      <c r="F66" s="62"/>
      <c r="G66" s="62"/>
      <c r="H66" s="62"/>
      <c r="I66" s="62"/>
      <c r="J66" s="62"/>
    </row>
    <row r="67" spans="1:10" x14ac:dyDescent="0.25">
      <c r="A67" s="40" t="s">
        <v>63</v>
      </c>
    </row>
  </sheetData>
  <mergeCells count="6">
    <mergeCell ref="A66:J66"/>
    <mergeCell ref="A1:J1"/>
    <mergeCell ref="A2:A3"/>
    <mergeCell ref="B2:D2"/>
    <mergeCell ref="E2:G2"/>
    <mergeCell ref="H2:J2"/>
  </mergeCells>
  <conditionalFormatting sqref="H8:J46">
    <cfRule type="cellIs" dxfId="27" priority="3" operator="equal">
      <formula>0</formula>
    </cfRule>
  </conditionalFormatting>
  <conditionalFormatting sqref="H4:J5">
    <cfRule type="cellIs" dxfId="26" priority="7" operator="equal">
      <formula>0</formula>
    </cfRule>
  </conditionalFormatting>
  <conditionalFormatting sqref="B4:G5">
    <cfRule type="cellIs" dxfId="25" priority="8" operator="equal">
      <formula>0</formula>
    </cfRule>
  </conditionalFormatting>
  <conditionalFormatting sqref="B6:G7">
    <cfRule type="cellIs" dxfId="24" priority="6" operator="equal">
      <formula>0</formula>
    </cfRule>
  </conditionalFormatting>
  <conditionalFormatting sqref="H6:J7">
    <cfRule type="cellIs" dxfId="23" priority="5" operator="equal">
      <formula>0</formula>
    </cfRule>
  </conditionalFormatting>
  <conditionalFormatting sqref="B8:G46">
    <cfRule type="cellIs" dxfId="22" priority="4" operator="equal">
      <formula>0</formula>
    </cfRule>
  </conditionalFormatting>
  <conditionalFormatting sqref="H47:J60">
    <cfRule type="cellIs" dxfId="21" priority="1" operator="equal">
      <formula>0</formula>
    </cfRule>
  </conditionalFormatting>
  <conditionalFormatting sqref="B47:G60">
    <cfRule type="cellIs" dxfId="20" priority="2"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scale="53" orientation="portrait" verticalDpi="59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71"/>
  <sheetViews>
    <sheetView zoomScale="80" zoomScaleNormal="80" workbookViewId="0">
      <selection activeCell="B4" sqref="B4:J60"/>
    </sheetView>
  </sheetViews>
  <sheetFormatPr defaultRowHeight="15" x14ac:dyDescent="0.25"/>
  <cols>
    <col min="1" max="1" width="34" bestFit="1" customWidth="1"/>
    <col min="2" max="10" width="14.28515625" customWidth="1"/>
  </cols>
  <sheetData>
    <row r="1" spans="1:10" ht="18" customHeight="1" x14ac:dyDescent="0.25">
      <c r="A1" s="63" t="s">
        <v>57</v>
      </c>
      <c r="B1" s="64"/>
      <c r="C1" s="64"/>
      <c r="D1" s="64"/>
      <c r="E1" s="64"/>
      <c r="F1" s="64"/>
      <c r="G1" s="64"/>
      <c r="H1" s="64"/>
      <c r="I1" s="64"/>
      <c r="J1" s="65"/>
    </row>
    <row r="2" spans="1:10" ht="30" customHeight="1" x14ac:dyDescent="0.25">
      <c r="A2" s="77" t="s">
        <v>1</v>
      </c>
      <c r="B2" s="68" t="s">
        <v>78</v>
      </c>
      <c r="C2" s="68"/>
      <c r="D2" s="68"/>
      <c r="E2" s="68" t="s">
        <v>79</v>
      </c>
      <c r="F2" s="68"/>
      <c r="G2" s="68"/>
      <c r="H2" s="69" t="s">
        <v>77</v>
      </c>
      <c r="I2" s="69"/>
      <c r="J2" s="70"/>
    </row>
    <row r="3" spans="1:10" x14ac:dyDescent="0.25">
      <c r="A3" s="78"/>
      <c r="B3" s="1" t="s">
        <v>2</v>
      </c>
      <c r="C3" s="1" t="s">
        <v>3</v>
      </c>
      <c r="D3" s="1" t="s">
        <v>4</v>
      </c>
      <c r="E3" s="1" t="s">
        <v>2</v>
      </c>
      <c r="F3" s="1" t="s">
        <v>3</v>
      </c>
      <c r="G3" s="1" t="s">
        <v>4</v>
      </c>
      <c r="H3" s="1" t="s">
        <v>2</v>
      </c>
      <c r="I3" s="1" t="s">
        <v>3</v>
      </c>
      <c r="J3" s="2" t="s">
        <v>4</v>
      </c>
    </row>
    <row r="4" spans="1:10" x14ac:dyDescent="0.25">
      <c r="A4" s="10" t="s">
        <v>5</v>
      </c>
      <c r="B4" s="3">
        <v>0</v>
      </c>
      <c r="C4" s="3">
        <v>0</v>
      </c>
      <c r="D4" s="3">
        <v>0</v>
      </c>
      <c r="E4" s="3">
        <v>0</v>
      </c>
      <c r="F4" s="3">
        <v>0</v>
      </c>
      <c r="G4" s="3">
        <v>0</v>
      </c>
      <c r="H4" s="4">
        <v>0</v>
      </c>
      <c r="I4" s="4">
        <v>0</v>
      </c>
      <c r="J4" s="5">
        <v>0</v>
      </c>
    </row>
    <row r="5" spans="1:10" x14ac:dyDescent="0.25">
      <c r="A5" s="6" t="s">
        <v>69</v>
      </c>
      <c r="B5" s="7">
        <v>40109.523999999998</v>
      </c>
      <c r="C5" s="7">
        <v>598477.69900000002</v>
      </c>
      <c r="D5" s="7">
        <v>638587.223</v>
      </c>
      <c r="E5" s="7">
        <v>41669.52215680018</v>
      </c>
      <c r="F5" s="7">
        <v>689981.75343999011</v>
      </c>
      <c r="G5" s="7">
        <v>731651.27559679025</v>
      </c>
      <c r="H5" s="8">
        <v>3.8893459737896223</v>
      </c>
      <c r="I5" s="8">
        <v>15.289467693263218</v>
      </c>
      <c r="J5" s="9">
        <v>14.573428538013552</v>
      </c>
    </row>
    <row r="6" spans="1:10" x14ac:dyDescent="0.25">
      <c r="A6" s="10" t="s">
        <v>70</v>
      </c>
      <c r="B6" s="3">
        <v>25161.828999999998</v>
      </c>
      <c r="C6" s="3">
        <v>61150.153999999995</v>
      </c>
      <c r="D6" s="3">
        <v>86311.982999999993</v>
      </c>
      <c r="E6" s="3">
        <v>30555.615329799999</v>
      </c>
      <c r="F6" s="3">
        <v>69416.667491200002</v>
      </c>
      <c r="G6" s="3">
        <v>99972.282821000001</v>
      </c>
      <c r="H6" s="4">
        <v>21.436384174616247</v>
      </c>
      <c r="I6" s="4">
        <v>13.518385401286166</v>
      </c>
      <c r="J6" s="5">
        <v>15.826655055532681</v>
      </c>
    </row>
    <row r="7" spans="1:10" x14ac:dyDescent="0.25">
      <c r="A7" s="6" t="s">
        <v>6</v>
      </c>
      <c r="B7" s="7">
        <v>15727.086000000001</v>
      </c>
      <c r="C7" s="7">
        <v>7800.0450000000019</v>
      </c>
      <c r="D7" s="7">
        <v>23527.131000000001</v>
      </c>
      <c r="E7" s="7">
        <v>16696</v>
      </c>
      <c r="F7" s="7">
        <v>10406</v>
      </c>
      <c r="G7" s="7">
        <v>27102</v>
      </c>
      <c r="H7" s="8">
        <v>6.1607980016132604</v>
      </c>
      <c r="I7" s="8">
        <v>33.409486740140572</v>
      </c>
      <c r="J7" s="9">
        <v>15.194666106972408</v>
      </c>
    </row>
    <row r="8" spans="1:10" x14ac:dyDescent="0.25">
      <c r="A8" s="10" t="s">
        <v>7</v>
      </c>
      <c r="B8" s="3">
        <v>16889.489999999998</v>
      </c>
      <c r="C8" s="3">
        <v>8248.8050000000003</v>
      </c>
      <c r="D8" s="3">
        <v>25138.294999999998</v>
      </c>
      <c r="E8" s="3">
        <v>19062.245999999999</v>
      </c>
      <c r="F8" s="3">
        <v>10153.493</v>
      </c>
      <c r="G8" s="3">
        <v>29215.739000000001</v>
      </c>
      <c r="H8" s="4">
        <v>12.864544755347861</v>
      </c>
      <c r="I8" s="4">
        <v>23.090471892595353</v>
      </c>
      <c r="J8" s="5">
        <v>16.220049927809356</v>
      </c>
    </row>
    <row r="9" spans="1:10" x14ac:dyDescent="0.25">
      <c r="A9" s="6" t="s">
        <v>8</v>
      </c>
      <c r="B9" s="7">
        <v>11506.641</v>
      </c>
      <c r="C9" s="7">
        <v>21927.128999999997</v>
      </c>
      <c r="D9" s="7">
        <v>33433.769999999997</v>
      </c>
      <c r="E9" s="7">
        <v>12858.468000000001</v>
      </c>
      <c r="F9" s="7">
        <v>24568.046999999999</v>
      </c>
      <c r="G9" s="7">
        <v>37426.514999999999</v>
      </c>
      <c r="H9" s="8">
        <v>11.748233042118905</v>
      </c>
      <c r="I9" s="8">
        <v>12.044066507749381</v>
      </c>
      <c r="J9" s="9">
        <v>11.94225180109812</v>
      </c>
    </row>
    <row r="10" spans="1:10" x14ac:dyDescent="0.25">
      <c r="A10" s="10" t="s">
        <v>71</v>
      </c>
      <c r="B10" s="3">
        <v>734.46</v>
      </c>
      <c r="C10" s="3">
        <v>269.33799999999997</v>
      </c>
      <c r="D10" s="3">
        <v>1003.798</v>
      </c>
      <c r="E10" s="3">
        <v>812.39899999999989</v>
      </c>
      <c r="F10" s="3">
        <v>486.13800000000003</v>
      </c>
      <c r="G10" s="3">
        <v>1298.5369999999998</v>
      </c>
      <c r="H10" s="4">
        <v>10.611741960079494</v>
      </c>
      <c r="I10" s="4">
        <v>80.4936548129117</v>
      </c>
      <c r="J10" s="5">
        <v>29.362381674400606</v>
      </c>
    </row>
    <row r="11" spans="1:10" x14ac:dyDescent="0.25">
      <c r="A11" s="6" t="s">
        <v>9</v>
      </c>
      <c r="B11" s="7">
        <v>1517.163</v>
      </c>
      <c r="C11" s="7">
        <v>559.18100000000004</v>
      </c>
      <c r="D11" s="7">
        <v>2076.3440000000001</v>
      </c>
      <c r="E11" s="7">
        <v>1561.5170000000001</v>
      </c>
      <c r="F11" s="7">
        <v>519.16100000000006</v>
      </c>
      <c r="G11" s="7">
        <v>2080.6779999999999</v>
      </c>
      <c r="H11" s="8">
        <v>2.9234828426477604</v>
      </c>
      <c r="I11" s="8">
        <v>-7.1568955311428635</v>
      </c>
      <c r="J11" s="9">
        <v>0.20873227172375253</v>
      </c>
    </row>
    <row r="12" spans="1:10" x14ac:dyDescent="0.25">
      <c r="A12" s="10" t="s">
        <v>10</v>
      </c>
      <c r="B12" s="3">
        <v>1693.9189999999999</v>
      </c>
      <c r="C12" s="3">
        <v>85.615000000000009</v>
      </c>
      <c r="D12" s="3">
        <v>1779.5339999999999</v>
      </c>
      <c r="E12" s="3">
        <v>1916.384</v>
      </c>
      <c r="F12" s="3">
        <v>78.406000000000006</v>
      </c>
      <c r="G12" s="3">
        <v>1994.79</v>
      </c>
      <c r="H12" s="4">
        <v>13.133154536905256</v>
      </c>
      <c r="I12" s="4">
        <v>-8.4202534602581363</v>
      </c>
      <c r="J12" s="5">
        <v>12.09620046596469</v>
      </c>
    </row>
    <row r="13" spans="1:10" x14ac:dyDescent="0.25">
      <c r="A13" s="6" t="s">
        <v>11</v>
      </c>
      <c r="B13" s="7">
        <v>7478.4040000000005</v>
      </c>
      <c r="C13" s="7">
        <v>2258.8760000000002</v>
      </c>
      <c r="D13" s="7">
        <v>9737.2800000000007</v>
      </c>
      <c r="E13" s="7">
        <v>9093.845299999999</v>
      </c>
      <c r="F13" s="7">
        <v>2825.268</v>
      </c>
      <c r="G13" s="7">
        <v>11919.113299999999</v>
      </c>
      <c r="H13" s="8">
        <v>21.601417896117923</v>
      </c>
      <c r="I13" s="8">
        <v>25.074063383735972</v>
      </c>
      <c r="J13" s="9">
        <v>22.407009965822063</v>
      </c>
    </row>
    <row r="14" spans="1:10" x14ac:dyDescent="0.25">
      <c r="A14" s="10" t="s">
        <v>12</v>
      </c>
      <c r="B14" s="3">
        <v>3890.0389999999993</v>
      </c>
      <c r="C14" s="3">
        <v>742.27299999999991</v>
      </c>
      <c r="D14" s="3">
        <v>4632.311999999999</v>
      </c>
      <c r="E14" s="3">
        <v>4332.0940000000001</v>
      </c>
      <c r="F14" s="3">
        <v>653.11</v>
      </c>
      <c r="G14" s="3">
        <v>4985.2039999999997</v>
      </c>
      <c r="H14" s="4">
        <v>11.36376781826611</v>
      </c>
      <c r="I14" s="4">
        <v>-12.012157252116122</v>
      </c>
      <c r="J14" s="5">
        <v>7.6180533608271812</v>
      </c>
    </row>
    <row r="15" spans="1:10" x14ac:dyDescent="0.25">
      <c r="A15" s="6" t="s">
        <v>13</v>
      </c>
      <c r="B15" s="7">
        <v>2107.8440000000001</v>
      </c>
      <c r="C15" s="7">
        <v>30.638999999999999</v>
      </c>
      <c r="D15" s="7">
        <v>2138.4830000000002</v>
      </c>
      <c r="E15" s="7">
        <v>2676.2979999999998</v>
      </c>
      <c r="F15" s="7">
        <v>16.084</v>
      </c>
      <c r="G15" s="7">
        <v>2692.3819999999996</v>
      </c>
      <c r="H15" s="8">
        <v>26.968504310565667</v>
      </c>
      <c r="I15" s="8">
        <v>-47.504814125787398</v>
      </c>
      <c r="J15" s="9">
        <v>25.90149185193426</v>
      </c>
    </row>
    <row r="16" spans="1:10" x14ac:dyDescent="0.25">
      <c r="A16" s="10" t="s">
        <v>14</v>
      </c>
      <c r="B16" s="3">
        <v>4042.3310000000006</v>
      </c>
      <c r="C16" s="3">
        <v>1118.077</v>
      </c>
      <c r="D16" s="3">
        <v>5160.4080000000004</v>
      </c>
      <c r="E16" s="3">
        <v>4394.79</v>
      </c>
      <c r="F16" s="3">
        <v>1280.152</v>
      </c>
      <c r="G16" s="3">
        <v>5674.942</v>
      </c>
      <c r="H16" s="41">
        <v>8.7192018664478326</v>
      </c>
      <c r="I16" s="4">
        <v>14.49587103571579</v>
      </c>
      <c r="J16" s="5">
        <v>9.9708007583896396</v>
      </c>
    </row>
    <row r="17" spans="1:10" x14ac:dyDescent="0.25">
      <c r="A17" s="6" t="s">
        <v>15</v>
      </c>
      <c r="B17" s="7">
        <v>450.99900000000002</v>
      </c>
      <c r="C17" s="7">
        <v>4.8049999999999997</v>
      </c>
      <c r="D17" s="7">
        <v>455.80400000000003</v>
      </c>
      <c r="E17" s="7">
        <v>635.04200000000003</v>
      </c>
      <c r="F17" s="7">
        <v>25.945</v>
      </c>
      <c r="G17" s="7">
        <v>660.98700000000008</v>
      </c>
      <c r="H17" s="8">
        <v>40.807851015190721</v>
      </c>
      <c r="I17" s="8">
        <v>439.95837669094698</v>
      </c>
      <c r="J17" s="9">
        <v>45.015620749269431</v>
      </c>
    </row>
    <row r="18" spans="1:10" x14ac:dyDescent="0.25">
      <c r="A18" s="10" t="s">
        <v>16</v>
      </c>
      <c r="B18" s="3">
        <v>607.39400000000001</v>
      </c>
      <c r="C18" s="3">
        <v>0</v>
      </c>
      <c r="D18" s="3">
        <v>607.39400000000001</v>
      </c>
      <c r="E18" s="3">
        <v>636.44100000000003</v>
      </c>
      <c r="F18" s="3">
        <v>0</v>
      </c>
      <c r="G18" s="3">
        <v>636.44100000000003</v>
      </c>
      <c r="H18" s="4">
        <v>4.7822336078393963</v>
      </c>
      <c r="I18" s="4">
        <v>0</v>
      </c>
      <c r="J18" s="5">
        <v>4.7822336078393963</v>
      </c>
    </row>
    <row r="19" spans="1:10" x14ac:dyDescent="0.25">
      <c r="A19" s="6" t="s">
        <v>17</v>
      </c>
      <c r="B19" s="7">
        <v>198.947</v>
      </c>
      <c r="C19" s="7">
        <v>64.647999999999996</v>
      </c>
      <c r="D19" s="7">
        <v>263.59500000000003</v>
      </c>
      <c r="E19" s="7">
        <v>222.69900000000001</v>
      </c>
      <c r="F19" s="7">
        <v>125.51</v>
      </c>
      <c r="G19" s="7">
        <v>348.209</v>
      </c>
      <c r="H19" s="8">
        <v>11.938858087832442</v>
      </c>
      <c r="I19" s="8">
        <v>94.143670337829505</v>
      </c>
      <c r="J19" s="9">
        <v>32.100001896849321</v>
      </c>
    </row>
    <row r="20" spans="1:10" x14ac:dyDescent="0.25">
      <c r="A20" s="10" t="s">
        <v>72</v>
      </c>
      <c r="B20" s="3">
        <v>0</v>
      </c>
      <c r="C20" s="3">
        <v>0</v>
      </c>
      <c r="D20" s="3">
        <v>0</v>
      </c>
      <c r="E20" s="3">
        <v>0</v>
      </c>
      <c r="F20" s="3">
        <v>0</v>
      </c>
      <c r="G20" s="3">
        <v>0</v>
      </c>
      <c r="H20" s="4">
        <v>0</v>
      </c>
      <c r="I20" s="4">
        <v>0</v>
      </c>
      <c r="J20" s="5">
        <v>0</v>
      </c>
    </row>
    <row r="21" spans="1:10" x14ac:dyDescent="0.25">
      <c r="A21" s="6" t="s">
        <v>18</v>
      </c>
      <c r="B21" s="7">
        <v>192.44399999999999</v>
      </c>
      <c r="C21" s="7">
        <v>46.879000000000005</v>
      </c>
      <c r="D21" s="7">
        <v>239.32299999999998</v>
      </c>
      <c r="E21" s="7">
        <v>193.68799999999999</v>
      </c>
      <c r="F21" s="7">
        <v>77.680999999999997</v>
      </c>
      <c r="G21" s="7">
        <v>271.36899999999997</v>
      </c>
      <c r="H21" s="8">
        <v>0.64642181621666561</v>
      </c>
      <c r="I21" s="8">
        <v>65.705326478807109</v>
      </c>
      <c r="J21" s="9">
        <v>13.390271724823771</v>
      </c>
    </row>
    <row r="22" spans="1:10" x14ac:dyDescent="0.25">
      <c r="A22" s="10" t="s">
        <v>19</v>
      </c>
      <c r="B22" s="3">
        <v>0</v>
      </c>
      <c r="C22" s="3">
        <v>0</v>
      </c>
      <c r="D22" s="3">
        <v>0</v>
      </c>
      <c r="E22" s="3">
        <v>0</v>
      </c>
      <c r="F22" s="3">
        <v>0</v>
      </c>
      <c r="G22" s="3">
        <v>0</v>
      </c>
      <c r="H22" s="4">
        <v>0</v>
      </c>
      <c r="I22" s="4">
        <v>0</v>
      </c>
      <c r="J22" s="5">
        <v>0</v>
      </c>
    </row>
    <row r="23" spans="1:10" x14ac:dyDescent="0.25">
      <c r="A23" s="6" t="s">
        <v>20</v>
      </c>
      <c r="B23" s="7">
        <v>1087.6420000000001</v>
      </c>
      <c r="C23" s="7">
        <v>22.972000000000001</v>
      </c>
      <c r="D23" s="7">
        <v>1110.614</v>
      </c>
      <c r="E23" s="7">
        <v>1592.7649999999999</v>
      </c>
      <c r="F23" s="7">
        <v>27.033999999999999</v>
      </c>
      <c r="G23" s="7">
        <v>1619.799</v>
      </c>
      <c r="H23" s="8">
        <v>46.442027799588445</v>
      </c>
      <c r="I23" s="8">
        <v>17.682395960299484</v>
      </c>
      <c r="J23" s="9">
        <v>45.847162020287868</v>
      </c>
    </row>
    <row r="24" spans="1:10" x14ac:dyDescent="0.25">
      <c r="A24" s="10" t="s">
        <v>21</v>
      </c>
      <c r="B24" s="3">
        <v>311.96000000000004</v>
      </c>
      <c r="C24" s="3">
        <v>0</v>
      </c>
      <c r="D24" s="3">
        <v>311.96000000000004</v>
      </c>
      <c r="E24" s="3">
        <v>350.52800000000002</v>
      </c>
      <c r="F24" s="3">
        <v>13.899000000000001</v>
      </c>
      <c r="G24" s="3">
        <v>364.42700000000002</v>
      </c>
      <c r="H24" s="4">
        <v>12.363123477368887</v>
      </c>
      <c r="I24" s="4">
        <v>0</v>
      </c>
      <c r="J24" s="5">
        <v>16.81850237209898</v>
      </c>
    </row>
    <row r="25" spans="1:10" x14ac:dyDescent="0.25">
      <c r="A25" s="6" t="s">
        <v>22</v>
      </c>
      <c r="B25" s="7">
        <v>381.02499999999998</v>
      </c>
      <c r="C25" s="7">
        <v>206.17500000000001</v>
      </c>
      <c r="D25" s="7">
        <v>587.20000000000005</v>
      </c>
      <c r="E25" s="7">
        <v>422.81400000000002</v>
      </c>
      <c r="F25" s="7">
        <v>189.30100000000002</v>
      </c>
      <c r="G25" s="7">
        <v>612.11500000000001</v>
      </c>
      <c r="H25" s="8">
        <v>10.967521816153807</v>
      </c>
      <c r="I25" s="8">
        <v>-8.1843094458590979</v>
      </c>
      <c r="J25" s="9">
        <v>4.2430177111716558</v>
      </c>
    </row>
    <row r="26" spans="1:10" x14ac:dyDescent="0.25">
      <c r="A26" s="10" t="s">
        <v>23</v>
      </c>
      <c r="B26" s="3">
        <v>181.965</v>
      </c>
      <c r="C26" s="3">
        <v>11.901</v>
      </c>
      <c r="D26" s="3">
        <v>193.86600000000001</v>
      </c>
      <c r="E26" s="3">
        <v>204.90300000000002</v>
      </c>
      <c r="F26" s="3">
        <v>2.5510000000000002</v>
      </c>
      <c r="G26" s="3">
        <v>207.45400000000001</v>
      </c>
      <c r="H26" s="4">
        <v>12.605720880389097</v>
      </c>
      <c r="I26" s="4">
        <v>-78.56482648516932</v>
      </c>
      <c r="J26" s="5">
        <v>7.0089649551752204</v>
      </c>
    </row>
    <row r="27" spans="1:10" x14ac:dyDescent="0.25">
      <c r="A27" s="6" t="s">
        <v>24</v>
      </c>
      <c r="B27" s="7">
        <v>0</v>
      </c>
      <c r="C27" s="7">
        <v>0</v>
      </c>
      <c r="D27" s="7">
        <v>0</v>
      </c>
      <c r="E27" s="7">
        <v>0</v>
      </c>
      <c r="F27" s="7">
        <v>0</v>
      </c>
      <c r="G27" s="7">
        <v>0</v>
      </c>
      <c r="H27" s="8">
        <v>0</v>
      </c>
      <c r="I27" s="8">
        <v>0</v>
      </c>
      <c r="J27" s="9">
        <v>0</v>
      </c>
    </row>
    <row r="28" spans="1:10" x14ac:dyDescent="0.25">
      <c r="A28" s="10" t="s">
        <v>25</v>
      </c>
      <c r="B28" s="3">
        <v>756.96400000000006</v>
      </c>
      <c r="C28" s="3">
        <v>175.565</v>
      </c>
      <c r="D28" s="3">
        <v>932.529</v>
      </c>
      <c r="E28" s="3">
        <v>917.952</v>
      </c>
      <c r="F28" s="3">
        <v>204.33199999999999</v>
      </c>
      <c r="G28" s="3">
        <v>1122.2840000000001</v>
      </c>
      <c r="H28" s="4">
        <v>21.267590004280247</v>
      </c>
      <c r="I28" s="4">
        <v>16.385384330589808</v>
      </c>
      <c r="J28" s="5">
        <v>20.348428842427431</v>
      </c>
    </row>
    <row r="29" spans="1:10" x14ac:dyDescent="0.25">
      <c r="A29" s="6" t="s">
        <v>26</v>
      </c>
      <c r="B29" s="7">
        <v>3163.0199999999995</v>
      </c>
      <c r="C29" s="7">
        <v>464.68000000000006</v>
      </c>
      <c r="D29" s="7">
        <v>3627.7</v>
      </c>
      <c r="E29" s="7">
        <v>3900.6409999999996</v>
      </c>
      <c r="F29" s="7">
        <v>510.18700000000001</v>
      </c>
      <c r="G29" s="7">
        <v>4410.8279999999995</v>
      </c>
      <c r="H29" s="8">
        <v>23.320149730321031</v>
      </c>
      <c r="I29" s="8">
        <v>9.7931910131703415</v>
      </c>
      <c r="J29" s="9">
        <v>21.587452104639297</v>
      </c>
    </row>
    <row r="30" spans="1:10" x14ac:dyDescent="0.25">
      <c r="A30" s="10" t="s">
        <v>27</v>
      </c>
      <c r="B30" s="3">
        <v>1355.365</v>
      </c>
      <c r="C30" s="3">
        <v>174.87099999999998</v>
      </c>
      <c r="D30" s="3">
        <v>1530.2359999999999</v>
      </c>
      <c r="E30" s="3">
        <v>1478.9870000000001</v>
      </c>
      <c r="F30" s="3">
        <v>215.06100000000001</v>
      </c>
      <c r="G30" s="3">
        <v>1694.048</v>
      </c>
      <c r="H30" s="4">
        <v>9.1209379023362764</v>
      </c>
      <c r="I30" s="4">
        <v>22.982655786265322</v>
      </c>
      <c r="J30" s="5">
        <v>10.705015435527601</v>
      </c>
    </row>
    <row r="31" spans="1:10" x14ac:dyDescent="0.25">
      <c r="A31" s="6" t="s">
        <v>64</v>
      </c>
      <c r="B31" s="7">
        <v>568.10900000000004</v>
      </c>
      <c r="C31" s="7">
        <v>5.29</v>
      </c>
      <c r="D31" s="7">
        <v>573.399</v>
      </c>
      <c r="E31" s="7">
        <v>690.34</v>
      </c>
      <c r="F31" s="7">
        <v>8.1239999999999988</v>
      </c>
      <c r="G31" s="7">
        <v>698.46400000000006</v>
      </c>
      <c r="H31" s="8">
        <v>21.515413415383314</v>
      </c>
      <c r="I31" s="8">
        <v>53.572778827977295</v>
      </c>
      <c r="J31" s="9">
        <v>21.811164651490508</v>
      </c>
    </row>
    <row r="32" spans="1:10" x14ac:dyDescent="0.25">
      <c r="A32" s="10" t="s">
        <v>73</v>
      </c>
      <c r="B32" s="3">
        <v>0</v>
      </c>
      <c r="C32" s="3">
        <v>397.16</v>
      </c>
      <c r="D32" s="3">
        <v>397.16</v>
      </c>
      <c r="E32" s="3">
        <v>0</v>
      </c>
      <c r="F32" s="3">
        <v>442.90800000000002</v>
      </c>
      <c r="G32" s="3">
        <v>442.90800000000002</v>
      </c>
      <c r="H32" s="4">
        <v>0</v>
      </c>
      <c r="I32" s="4">
        <v>11.518783361869268</v>
      </c>
      <c r="J32" s="5">
        <v>11.518783361869268</v>
      </c>
    </row>
    <row r="33" spans="1:10" x14ac:dyDescent="0.25">
      <c r="A33" s="6" t="s">
        <v>60</v>
      </c>
      <c r="B33" s="7">
        <v>296.15999999999997</v>
      </c>
      <c r="C33" s="7">
        <v>0</v>
      </c>
      <c r="D33" s="7">
        <v>296.15999999999997</v>
      </c>
      <c r="E33" s="7">
        <v>161.703</v>
      </c>
      <c r="F33" s="7">
        <v>0</v>
      </c>
      <c r="G33" s="7">
        <v>161.703</v>
      </c>
      <c r="H33" s="8">
        <v>-45.40012155591571</v>
      </c>
      <c r="I33" s="8">
        <v>0</v>
      </c>
      <c r="J33" s="9">
        <v>-45.40012155591571</v>
      </c>
    </row>
    <row r="34" spans="1:10" x14ac:dyDescent="0.25">
      <c r="A34" s="10" t="s">
        <v>28</v>
      </c>
      <c r="B34" s="3">
        <v>972.94999999999982</v>
      </c>
      <c r="C34" s="3">
        <v>239.88199999999998</v>
      </c>
      <c r="D34" s="3">
        <v>1212.8319999999999</v>
      </c>
      <c r="E34" s="3">
        <v>211.74600000000001</v>
      </c>
      <c r="F34" s="3">
        <v>0</v>
      </c>
      <c r="G34" s="3">
        <v>211.74600000000001</v>
      </c>
      <c r="H34" s="4">
        <v>-78.236702811038597</v>
      </c>
      <c r="I34" s="4">
        <v>-100</v>
      </c>
      <c r="J34" s="5">
        <v>-82.541192844515976</v>
      </c>
    </row>
    <row r="35" spans="1:10" x14ac:dyDescent="0.25">
      <c r="A35" s="6" t="s">
        <v>59</v>
      </c>
      <c r="B35" s="7">
        <v>695.90599999999995</v>
      </c>
      <c r="C35" s="7">
        <v>0</v>
      </c>
      <c r="D35" s="7">
        <v>695.90599999999995</v>
      </c>
      <c r="E35" s="7">
        <v>836.82500000000005</v>
      </c>
      <c r="F35" s="43">
        <v>0</v>
      </c>
      <c r="G35" s="7">
        <v>836.82500000000005</v>
      </c>
      <c r="H35" s="8">
        <v>20.249717634278209</v>
      </c>
      <c r="I35" s="8">
        <v>0</v>
      </c>
      <c r="J35" s="9">
        <v>20.249717634278209</v>
      </c>
    </row>
    <row r="36" spans="1:10" x14ac:dyDescent="0.25">
      <c r="A36" s="10" t="s">
        <v>29</v>
      </c>
      <c r="B36" s="3">
        <v>117.877</v>
      </c>
      <c r="C36" s="3">
        <v>78.795999999999992</v>
      </c>
      <c r="D36" s="3">
        <v>196.673</v>
      </c>
      <c r="E36" s="3">
        <v>96.861999999999995</v>
      </c>
      <c r="F36" s="3">
        <v>106.26</v>
      </c>
      <c r="G36" s="3">
        <v>203.12200000000001</v>
      </c>
      <c r="H36" s="4">
        <v>-17.827905358975883</v>
      </c>
      <c r="I36" s="4">
        <v>34.85456114523582</v>
      </c>
      <c r="J36" s="5">
        <v>3.2790469459458147</v>
      </c>
    </row>
    <row r="37" spans="1:10" x14ac:dyDescent="0.25">
      <c r="A37" s="6" t="s">
        <v>30</v>
      </c>
      <c r="B37" s="7">
        <v>402.75700000000001</v>
      </c>
      <c r="C37" s="7">
        <v>8.3040000000000003</v>
      </c>
      <c r="D37" s="7">
        <v>411.06099999999998</v>
      </c>
      <c r="E37" s="7">
        <v>459.678</v>
      </c>
      <c r="F37" s="7">
        <v>9.4450000000000003</v>
      </c>
      <c r="G37" s="7">
        <v>469.12299999999999</v>
      </c>
      <c r="H37" s="8">
        <v>14.132839404405134</v>
      </c>
      <c r="I37" s="8">
        <v>13.740366088631983</v>
      </c>
      <c r="J37" s="9">
        <v>14.124910901301757</v>
      </c>
    </row>
    <row r="38" spans="1:10" x14ac:dyDescent="0.25">
      <c r="A38" s="10" t="s">
        <v>37</v>
      </c>
      <c r="B38" s="3">
        <v>680.84</v>
      </c>
      <c r="C38" s="3">
        <v>22.255000000000003</v>
      </c>
      <c r="D38" s="3">
        <v>703.09500000000003</v>
      </c>
      <c r="E38" s="3">
        <v>841.40700000000004</v>
      </c>
      <c r="F38" s="3">
        <v>15.973000000000001</v>
      </c>
      <c r="G38" s="3">
        <v>857.38</v>
      </c>
      <c r="H38" s="4">
        <v>23.583661359497089</v>
      </c>
      <c r="I38" s="4">
        <v>-28.227364637160196</v>
      </c>
      <c r="J38" s="5">
        <v>21.943691819739858</v>
      </c>
    </row>
    <row r="39" spans="1:10" x14ac:dyDescent="0.25">
      <c r="A39" s="6" t="s">
        <v>31</v>
      </c>
      <c r="B39" s="7">
        <v>1106.4360000000001</v>
      </c>
      <c r="C39" s="7">
        <v>11.617999999999999</v>
      </c>
      <c r="D39" s="7">
        <v>1118.0540000000001</v>
      </c>
      <c r="E39" s="7">
        <v>1577.896</v>
      </c>
      <c r="F39" s="7">
        <v>0</v>
      </c>
      <c r="G39" s="7">
        <v>1577.896</v>
      </c>
      <c r="H39" s="8">
        <v>42.61068873391681</v>
      </c>
      <c r="I39" s="8">
        <v>-100</v>
      </c>
      <c r="J39" s="9">
        <v>41.12878268849267</v>
      </c>
    </row>
    <row r="40" spans="1:10" x14ac:dyDescent="0.25">
      <c r="A40" s="10" t="s">
        <v>32</v>
      </c>
      <c r="B40" s="3">
        <v>83.784999999999997</v>
      </c>
      <c r="C40" s="3">
        <v>16.227</v>
      </c>
      <c r="D40" s="3">
        <v>100.012</v>
      </c>
      <c r="E40" s="3">
        <v>100.32900000000001</v>
      </c>
      <c r="F40" s="3">
        <v>35.266999999999996</v>
      </c>
      <c r="G40" s="3">
        <v>135.596</v>
      </c>
      <c r="H40" s="4">
        <v>19.745777883869444</v>
      </c>
      <c r="I40" s="4">
        <v>117.33530535527206</v>
      </c>
      <c r="J40" s="5">
        <v>35.579730432348121</v>
      </c>
    </row>
    <row r="41" spans="1:10" x14ac:dyDescent="0.25">
      <c r="A41" s="6" t="s">
        <v>33</v>
      </c>
      <c r="B41" s="7">
        <v>3321.4160000000002</v>
      </c>
      <c r="C41" s="7">
        <v>1656.9690000000001</v>
      </c>
      <c r="D41" s="7">
        <v>4978.3850000000002</v>
      </c>
      <c r="E41" s="7">
        <v>3852.0810000000001</v>
      </c>
      <c r="F41" s="7">
        <v>2095.826</v>
      </c>
      <c r="G41" s="7">
        <v>5947.9070000000002</v>
      </c>
      <c r="H41" s="8">
        <v>15.977071225043774</v>
      </c>
      <c r="I41" s="8">
        <v>26.485528697277978</v>
      </c>
      <c r="J41" s="9">
        <v>19.474628820390546</v>
      </c>
    </row>
    <row r="42" spans="1:10" x14ac:dyDescent="0.25">
      <c r="A42" s="10" t="s">
        <v>34</v>
      </c>
      <c r="B42" s="3">
        <v>0</v>
      </c>
      <c r="C42" s="3">
        <v>4.8150000000000004</v>
      </c>
      <c r="D42" s="3">
        <v>4.8150000000000004</v>
      </c>
      <c r="E42" s="3">
        <v>2.4969999999999999</v>
      </c>
      <c r="F42" s="3">
        <v>5.2720000000000002</v>
      </c>
      <c r="G42" s="3">
        <v>7.7690000000000001</v>
      </c>
      <c r="H42" s="4">
        <v>0</v>
      </c>
      <c r="I42" s="4">
        <v>9.491173416407058</v>
      </c>
      <c r="J42" s="5">
        <v>61.349948078920036</v>
      </c>
    </row>
    <row r="43" spans="1:10" x14ac:dyDescent="0.25">
      <c r="A43" s="6" t="s">
        <v>35</v>
      </c>
      <c r="B43" s="7">
        <v>1288.4259999999999</v>
      </c>
      <c r="C43" s="7">
        <v>746.65</v>
      </c>
      <c r="D43" s="7">
        <v>2035.076</v>
      </c>
      <c r="E43" s="7">
        <v>1384.222</v>
      </c>
      <c r="F43" s="7">
        <v>1024.3620000000001</v>
      </c>
      <c r="G43" s="7">
        <v>2408.5839999999998</v>
      </c>
      <c r="H43" s="8">
        <v>7.4351185089403709</v>
      </c>
      <c r="I43" s="8">
        <v>37.194401660751367</v>
      </c>
      <c r="J43" s="9">
        <v>18.353516035764748</v>
      </c>
    </row>
    <row r="44" spans="1:10" x14ac:dyDescent="0.25">
      <c r="A44" s="10" t="s">
        <v>36</v>
      </c>
      <c r="B44" s="3">
        <v>1079.4780000000001</v>
      </c>
      <c r="C44" s="3">
        <v>28.737000000000002</v>
      </c>
      <c r="D44" s="3">
        <v>1108.2150000000001</v>
      </c>
      <c r="E44" s="3">
        <v>1304.7269999999999</v>
      </c>
      <c r="F44" s="3">
        <v>16.366</v>
      </c>
      <c r="G44" s="3">
        <v>1321.0929999999998</v>
      </c>
      <c r="H44" s="4">
        <v>20.866474351492091</v>
      </c>
      <c r="I44" s="4">
        <v>-43.049030866130778</v>
      </c>
      <c r="J44" s="5">
        <v>19.209088489146932</v>
      </c>
    </row>
    <row r="45" spans="1:10" x14ac:dyDescent="0.25">
      <c r="A45" s="6" t="s">
        <v>65</v>
      </c>
      <c r="B45" s="7">
        <v>1347.6669999999999</v>
      </c>
      <c r="C45" s="7">
        <v>37.471000000000004</v>
      </c>
      <c r="D45" s="7">
        <v>1385.1379999999999</v>
      </c>
      <c r="E45" s="7">
        <v>1629.194</v>
      </c>
      <c r="F45" s="7">
        <v>17.347999999999999</v>
      </c>
      <c r="G45" s="7">
        <v>1646.5419999999999</v>
      </c>
      <c r="H45" s="8">
        <v>20.889952785072278</v>
      </c>
      <c r="I45" s="8">
        <v>-53.70286354781031</v>
      </c>
      <c r="J45" s="9">
        <v>18.872054625604093</v>
      </c>
    </row>
    <row r="46" spans="1:10" x14ac:dyDescent="0.25">
      <c r="A46" s="10" t="s">
        <v>66</v>
      </c>
      <c r="B46" s="3">
        <v>739.43500000000006</v>
      </c>
      <c r="C46" s="3">
        <v>4.6950000000000003</v>
      </c>
      <c r="D46" s="3">
        <v>744.13000000000011</v>
      </c>
      <c r="E46" s="3">
        <v>948.11400000000003</v>
      </c>
      <c r="F46" s="3">
        <v>7.3849999999999998</v>
      </c>
      <c r="G46" s="3">
        <v>955.49900000000002</v>
      </c>
      <c r="H46" s="4">
        <v>28.221412294522164</v>
      </c>
      <c r="I46" s="4">
        <v>57.294994675186352</v>
      </c>
      <c r="J46" s="5">
        <v>28.404848615161317</v>
      </c>
    </row>
    <row r="47" spans="1:10" x14ac:dyDescent="0.25">
      <c r="A47" s="6" t="s">
        <v>38</v>
      </c>
      <c r="B47" s="7">
        <v>1520.5429999999999</v>
      </c>
      <c r="C47" s="7">
        <v>76.693999999999988</v>
      </c>
      <c r="D47" s="7">
        <v>1597.2369999999999</v>
      </c>
      <c r="E47" s="7">
        <v>1865.32</v>
      </c>
      <c r="F47" s="7">
        <v>83.832999999999998</v>
      </c>
      <c r="G47" s="7">
        <v>1949.153</v>
      </c>
      <c r="H47" s="8">
        <v>22.674597166933133</v>
      </c>
      <c r="I47" s="8">
        <v>9.3084204761780729</v>
      </c>
      <c r="J47" s="9">
        <v>22.032797887852599</v>
      </c>
    </row>
    <row r="48" spans="1:10" x14ac:dyDescent="0.25">
      <c r="A48" s="10" t="s">
        <v>67</v>
      </c>
      <c r="B48" s="3">
        <v>1237.1769999999999</v>
      </c>
      <c r="C48" s="3">
        <v>16.297000000000001</v>
      </c>
      <c r="D48" s="3">
        <v>1253.4739999999999</v>
      </c>
      <c r="E48" s="3">
        <v>1653.22</v>
      </c>
      <c r="F48" s="3">
        <v>29.814</v>
      </c>
      <c r="G48" s="3">
        <v>1683.0340000000001</v>
      </c>
      <c r="H48" s="4">
        <v>33.628413719298059</v>
      </c>
      <c r="I48" s="4">
        <v>82.941645701662878</v>
      </c>
      <c r="J48" s="5">
        <v>34.269558044283343</v>
      </c>
    </row>
    <row r="49" spans="1:10" x14ac:dyDescent="0.25">
      <c r="A49" s="6" t="s">
        <v>39</v>
      </c>
      <c r="B49" s="7">
        <v>2076.5209999999997</v>
      </c>
      <c r="C49" s="7">
        <v>623.49199999999996</v>
      </c>
      <c r="D49" s="7">
        <v>2700.0129999999999</v>
      </c>
      <c r="E49" s="7">
        <v>2375.5410000000002</v>
      </c>
      <c r="F49" s="7">
        <v>528.91800000000001</v>
      </c>
      <c r="G49" s="7">
        <v>2904.4590000000003</v>
      </c>
      <c r="H49" s="8">
        <v>14.400047001691796</v>
      </c>
      <c r="I49" s="8">
        <v>-15.168438408191278</v>
      </c>
      <c r="J49" s="9">
        <v>7.5720376161151961</v>
      </c>
    </row>
    <row r="50" spans="1:10" x14ac:dyDescent="0.25">
      <c r="A50" s="10" t="s">
        <v>40</v>
      </c>
      <c r="B50" s="3">
        <v>93.22</v>
      </c>
      <c r="C50" s="3">
        <v>0</v>
      </c>
      <c r="D50" s="3">
        <v>93.22</v>
      </c>
      <c r="E50" s="3">
        <v>111.321</v>
      </c>
      <c r="F50" s="3">
        <v>0</v>
      </c>
      <c r="G50" s="3">
        <v>111.321</v>
      </c>
      <c r="H50" s="4">
        <v>19.417506972752626</v>
      </c>
      <c r="I50" s="4">
        <v>0</v>
      </c>
      <c r="J50" s="5">
        <v>19.417506972752626</v>
      </c>
    </row>
    <row r="51" spans="1:10" x14ac:dyDescent="0.25">
      <c r="A51" s="6" t="s">
        <v>41</v>
      </c>
      <c r="B51" s="7">
        <v>148.59899999999999</v>
      </c>
      <c r="C51" s="7">
        <v>6.8979999999999997</v>
      </c>
      <c r="D51" s="7">
        <v>155.49699999999999</v>
      </c>
      <c r="E51" s="7">
        <v>157.29300000000001</v>
      </c>
      <c r="F51" s="7">
        <v>0</v>
      </c>
      <c r="G51" s="7">
        <v>157.29300000000001</v>
      </c>
      <c r="H51" s="8">
        <v>5.8506450245291139</v>
      </c>
      <c r="I51" s="8">
        <v>-100</v>
      </c>
      <c r="J51" s="9">
        <v>1.1550062059075228</v>
      </c>
    </row>
    <row r="52" spans="1:10" x14ac:dyDescent="0.25">
      <c r="A52" s="10" t="s">
        <v>42</v>
      </c>
      <c r="B52" s="3">
        <v>739.81200000000001</v>
      </c>
      <c r="C52" s="3">
        <v>44.390999999999998</v>
      </c>
      <c r="D52" s="3">
        <v>784.20299999999997</v>
      </c>
      <c r="E52" s="3">
        <v>723.50099999999998</v>
      </c>
      <c r="F52" s="3">
        <v>73.649000000000001</v>
      </c>
      <c r="G52" s="3">
        <v>797.15</v>
      </c>
      <c r="H52" s="4">
        <v>-2.2047493146907642</v>
      </c>
      <c r="I52" s="4">
        <v>65.909756482169811</v>
      </c>
      <c r="J52" s="5">
        <v>1.6509755764770095</v>
      </c>
    </row>
    <row r="53" spans="1:10" x14ac:dyDescent="0.25">
      <c r="A53" s="6" t="s">
        <v>68</v>
      </c>
      <c r="B53" s="7">
        <v>1284.771</v>
      </c>
      <c r="C53" s="7">
        <v>214.685</v>
      </c>
      <c r="D53" s="7">
        <v>1499.4559999999999</v>
      </c>
      <c r="E53" s="7">
        <v>1476.6120000000001</v>
      </c>
      <c r="F53" s="7">
        <v>174.67499999999998</v>
      </c>
      <c r="G53" s="7">
        <v>1651.287</v>
      </c>
      <c r="H53" s="8">
        <v>14.931921719901844</v>
      </c>
      <c r="I53" s="8">
        <v>-18.636607122062564</v>
      </c>
      <c r="J53" s="9">
        <v>10.125738934653643</v>
      </c>
    </row>
    <row r="54" spans="1:10" x14ac:dyDescent="0.25">
      <c r="A54" s="10" t="s">
        <v>43</v>
      </c>
      <c r="B54" s="3">
        <v>757.38499999999988</v>
      </c>
      <c r="C54" s="3">
        <v>0</v>
      </c>
      <c r="D54" s="3">
        <v>757.38499999999988</v>
      </c>
      <c r="E54" s="3">
        <v>875.94599999999991</v>
      </c>
      <c r="F54" s="3">
        <v>0</v>
      </c>
      <c r="G54" s="3">
        <v>875.94599999999991</v>
      </c>
      <c r="H54" s="4">
        <v>15.653993675607525</v>
      </c>
      <c r="I54" s="4">
        <v>0</v>
      </c>
      <c r="J54" s="5">
        <v>15.653993675607525</v>
      </c>
    </row>
    <row r="55" spans="1:10" x14ac:dyDescent="0.25">
      <c r="A55" s="6" t="s">
        <v>61</v>
      </c>
      <c r="B55" s="7">
        <v>52.554000000000002</v>
      </c>
      <c r="C55" s="7">
        <v>271.75599999999997</v>
      </c>
      <c r="D55" s="7">
        <v>324.30999999999995</v>
      </c>
      <c r="E55" s="7">
        <v>53.008000000000003</v>
      </c>
      <c r="F55" s="7">
        <v>106.642</v>
      </c>
      <c r="G55" s="7">
        <v>159.65</v>
      </c>
      <c r="H55" s="8">
        <v>0.86387334931689419</v>
      </c>
      <c r="I55" s="8">
        <v>-60.758180132177401</v>
      </c>
      <c r="J55" s="9">
        <v>-50.772409114735893</v>
      </c>
    </row>
    <row r="56" spans="1:10" x14ac:dyDescent="0.25">
      <c r="A56" s="10" t="s">
        <v>44</v>
      </c>
      <c r="B56" s="3">
        <v>266.72199999999998</v>
      </c>
      <c r="C56" s="3">
        <v>23.87</v>
      </c>
      <c r="D56" s="3">
        <v>290.59199999999998</v>
      </c>
      <c r="E56" s="3">
        <v>305.03899999999999</v>
      </c>
      <c r="F56" s="3">
        <v>23.869</v>
      </c>
      <c r="G56" s="3">
        <v>328.90800000000002</v>
      </c>
      <c r="H56" s="4">
        <v>14.36589407697903</v>
      </c>
      <c r="I56" s="4">
        <v>-4.1893590280738247E-3</v>
      </c>
      <c r="J56" s="5">
        <v>13.185497191939225</v>
      </c>
    </row>
    <row r="57" spans="1:10" x14ac:dyDescent="0.25">
      <c r="A57" s="6" t="s">
        <v>45</v>
      </c>
      <c r="B57" s="7">
        <v>0</v>
      </c>
      <c r="C57" s="7">
        <v>0</v>
      </c>
      <c r="D57" s="7">
        <v>0</v>
      </c>
      <c r="E57" s="43">
        <v>0</v>
      </c>
      <c r="F57" s="43">
        <v>0</v>
      </c>
      <c r="G57" s="7">
        <v>0</v>
      </c>
      <c r="H57" s="8">
        <v>0</v>
      </c>
      <c r="I57" s="8">
        <v>0</v>
      </c>
      <c r="J57" s="9">
        <v>0</v>
      </c>
    </row>
    <row r="58" spans="1:10" x14ac:dyDescent="0.25">
      <c r="A58" s="10" t="s">
        <v>46</v>
      </c>
      <c r="B58" s="3">
        <v>3433.759</v>
      </c>
      <c r="C58" s="3">
        <v>30.495999999999999</v>
      </c>
      <c r="D58" s="3">
        <v>3464.2550000000001</v>
      </c>
      <c r="E58" s="3">
        <v>3972.9250000000002</v>
      </c>
      <c r="F58" s="3">
        <v>21.468000000000004</v>
      </c>
      <c r="G58" s="3">
        <v>3994.393</v>
      </c>
      <c r="H58" s="4">
        <v>15.701917344810751</v>
      </c>
      <c r="I58" s="4">
        <v>-29.603882476390332</v>
      </c>
      <c r="J58" s="5">
        <v>15.303088254184519</v>
      </c>
    </row>
    <row r="59" spans="1:10" x14ac:dyDescent="0.25">
      <c r="A59" s="6" t="s">
        <v>74</v>
      </c>
      <c r="B59" s="7">
        <v>76.665999999999997</v>
      </c>
      <c r="C59" s="7">
        <v>104.875</v>
      </c>
      <c r="D59" s="7">
        <v>181.541</v>
      </c>
      <c r="E59" s="7">
        <v>74.08</v>
      </c>
      <c r="F59" s="7">
        <v>113.70399999999999</v>
      </c>
      <c r="G59" s="7">
        <v>187.78399999999999</v>
      </c>
      <c r="H59" s="8">
        <v>-3.3730728093287747</v>
      </c>
      <c r="I59" s="8">
        <v>8.4185935637663825</v>
      </c>
      <c r="J59" s="9">
        <v>3.4388925917561299</v>
      </c>
    </row>
    <row r="60" spans="1:10" x14ac:dyDescent="0.25">
      <c r="A60" s="10" t="s">
        <v>75</v>
      </c>
      <c r="B60" s="3">
        <v>37.122</v>
      </c>
      <c r="C60" s="3">
        <v>247.62</v>
      </c>
      <c r="D60" s="3">
        <v>284.74200000000002</v>
      </c>
      <c r="E60" s="3">
        <v>43.960999999999999</v>
      </c>
      <c r="F60" s="3">
        <v>277.827</v>
      </c>
      <c r="G60" s="3">
        <v>321.78800000000001</v>
      </c>
      <c r="H60" s="4">
        <v>18.423037551856041</v>
      </c>
      <c r="I60" s="4">
        <v>12.198933850254418</v>
      </c>
      <c r="J60" s="5">
        <v>13.010374303755675</v>
      </c>
    </row>
    <row r="61" spans="1:10" x14ac:dyDescent="0.25">
      <c r="A61" s="11" t="s">
        <v>47</v>
      </c>
      <c r="B61" s="22">
        <f>+B62-SUM(B6+B10+B32+B20+B59+B60+B5)</f>
        <v>97852.946999999986</v>
      </c>
      <c r="C61" s="22">
        <f t="shared" ref="C61:G61" si="0">+C62-SUM(C6+C10+C32+C20+C59+C60+C5)</f>
        <v>48113.424000000232</v>
      </c>
      <c r="D61" s="22">
        <f t="shared" si="0"/>
        <v>145966.37099999993</v>
      </c>
      <c r="E61" s="22">
        <f t="shared" si="0"/>
        <v>110815.44930000004</v>
      </c>
      <c r="F61" s="22">
        <f t="shared" si="0"/>
        <v>56275.717999999993</v>
      </c>
      <c r="G61" s="22">
        <f t="shared" si="0"/>
        <v>167091.16729999997</v>
      </c>
      <c r="H61" s="23">
        <f>+IFERROR(((E61-B61)/B61)*100,0)</f>
        <v>13.246920708479074</v>
      </c>
      <c r="I61" s="23">
        <f t="shared" ref="I61" si="1">+IFERROR(((F61-C61)/C61)*100,0)</f>
        <v>16.964691600414309</v>
      </c>
      <c r="J61" s="23">
        <f t="shared" ref="J61" si="2">+IFERROR(((G61-D61)/D61)*100,0)</f>
        <v>14.472372064384651</v>
      </c>
    </row>
    <row r="62" spans="1:10" x14ac:dyDescent="0.25">
      <c r="A62" s="14" t="s">
        <v>48</v>
      </c>
      <c r="B62" s="24">
        <f>SUM(B4:B60)</f>
        <v>163972.54799999998</v>
      </c>
      <c r="C62" s="24">
        <f t="shared" ref="C62:F62" si="3">SUM(C4:C60)</f>
        <v>708760.27000000025</v>
      </c>
      <c r="D62" s="24">
        <f t="shared" si="3"/>
        <v>872732.81799999985</v>
      </c>
      <c r="E62" s="24">
        <f t="shared" si="3"/>
        <v>183971.02678660021</v>
      </c>
      <c r="F62" s="24">
        <f t="shared" si="3"/>
        <v>816994.71593119006</v>
      </c>
      <c r="G62" s="24">
        <f>SUM(G4:G60)</f>
        <v>1000965.7427177902</v>
      </c>
      <c r="H62" s="25">
        <f>+IFERROR(((E62-B62)/B62)*100,0)</f>
        <v>12.196235912977476</v>
      </c>
      <c r="I62" s="25">
        <f t="shared" ref="I62" si="4">+IFERROR(((F62-C62)/C62)*100,0)</f>
        <v>15.270952748408115</v>
      </c>
      <c r="J62" s="25">
        <f t="shared" ref="J62" si="5">+IFERROR(((G62-D62)/D62)*100,0)</f>
        <v>14.69326259686849</v>
      </c>
    </row>
    <row r="63" spans="1:10" x14ac:dyDescent="0.25">
      <c r="A63" s="26"/>
      <c r="B63" s="27"/>
      <c r="C63" s="27"/>
      <c r="D63" s="27"/>
      <c r="E63" s="27"/>
      <c r="F63" s="27"/>
      <c r="G63" s="27"/>
      <c r="H63" s="27"/>
      <c r="I63" s="27"/>
      <c r="J63" s="28"/>
    </row>
    <row r="64" spans="1:10" x14ac:dyDescent="0.25">
      <c r="A64" s="26" t="s">
        <v>58</v>
      </c>
      <c r="B64" s="27"/>
      <c r="C64" s="27"/>
      <c r="D64" s="27"/>
      <c r="E64" s="27"/>
      <c r="F64" s="27"/>
      <c r="G64" s="27"/>
      <c r="H64" s="27"/>
      <c r="I64" s="27"/>
      <c r="J64" s="28"/>
    </row>
    <row r="65" spans="1:10" ht="15.75" thickBot="1" x14ac:dyDescent="0.3">
      <c r="A65" s="29"/>
      <c r="B65" s="30"/>
      <c r="C65" s="30"/>
      <c r="D65" s="30"/>
      <c r="E65" s="30"/>
      <c r="F65" s="30"/>
      <c r="G65" s="30"/>
      <c r="H65" s="30"/>
      <c r="I65" s="30"/>
      <c r="J65" s="31"/>
    </row>
    <row r="66" spans="1:10" ht="45.75" customHeight="1" x14ac:dyDescent="0.25">
      <c r="A66" s="62" t="s">
        <v>62</v>
      </c>
      <c r="B66" s="62"/>
      <c r="C66" s="62"/>
      <c r="D66" s="62"/>
      <c r="E66" s="62"/>
      <c r="F66" s="62"/>
      <c r="G66" s="62"/>
      <c r="H66" s="62"/>
      <c r="I66" s="62"/>
      <c r="J66" s="62"/>
    </row>
    <row r="67" spans="1:10" x14ac:dyDescent="0.25">
      <c r="A67" s="40" t="s">
        <v>63</v>
      </c>
    </row>
    <row r="68" spans="1:10" x14ac:dyDescent="0.25">
      <c r="B68" s="38"/>
      <c r="C68" s="38"/>
      <c r="D68" s="38"/>
      <c r="E68" s="38"/>
      <c r="F68" s="38"/>
      <c r="G68" s="38"/>
    </row>
    <row r="69" spans="1:10" x14ac:dyDescent="0.25">
      <c r="B69" s="38"/>
      <c r="C69" s="38"/>
      <c r="D69" s="38"/>
      <c r="E69" s="38"/>
      <c r="F69" s="38"/>
      <c r="G69" s="38"/>
    </row>
    <row r="70" spans="1:10" x14ac:dyDescent="0.25">
      <c r="B70" s="44"/>
      <c r="C70" s="44"/>
      <c r="D70" s="44"/>
      <c r="E70" s="44"/>
      <c r="F70" s="44"/>
      <c r="G70" s="44"/>
    </row>
    <row r="71" spans="1:10" x14ac:dyDescent="0.25">
      <c r="B71" s="44"/>
      <c r="C71" s="44"/>
      <c r="D71" s="44"/>
      <c r="E71" s="44"/>
      <c r="F71" s="44"/>
      <c r="G71" s="44"/>
    </row>
  </sheetData>
  <mergeCells count="6">
    <mergeCell ref="A66:J66"/>
    <mergeCell ref="A1:J1"/>
    <mergeCell ref="A2:A3"/>
    <mergeCell ref="B2:D2"/>
    <mergeCell ref="E2:G2"/>
    <mergeCell ref="H2:J2"/>
  </mergeCells>
  <conditionalFormatting sqref="H8:J30 H32:J46">
    <cfRule type="cellIs" dxfId="19" priority="5" operator="equal">
      <formula>0</formula>
    </cfRule>
  </conditionalFormatting>
  <conditionalFormatting sqref="H4:J5">
    <cfRule type="cellIs" dxfId="18" priority="9" operator="equal">
      <formula>0</formula>
    </cfRule>
  </conditionalFormatting>
  <conditionalFormatting sqref="B4:G5">
    <cfRule type="cellIs" dxfId="17" priority="10" operator="equal">
      <formula>0</formula>
    </cfRule>
  </conditionalFormatting>
  <conditionalFormatting sqref="B6:G7">
    <cfRule type="cellIs" dxfId="16" priority="8" operator="equal">
      <formula>0</formula>
    </cfRule>
  </conditionalFormatting>
  <conditionalFormatting sqref="H6:J7">
    <cfRule type="cellIs" dxfId="15" priority="7" operator="equal">
      <formula>0</formula>
    </cfRule>
  </conditionalFormatting>
  <conditionalFormatting sqref="B8:G30 B32:G46 B31:D31">
    <cfRule type="cellIs" dxfId="14" priority="6" operator="equal">
      <formula>0</formula>
    </cfRule>
  </conditionalFormatting>
  <conditionalFormatting sqref="H47:J60">
    <cfRule type="cellIs" dxfId="13" priority="3" operator="equal">
      <formula>0</formula>
    </cfRule>
  </conditionalFormatting>
  <conditionalFormatting sqref="B47:G60">
    <cfRule type="cellIs" dxfId="12" priority="4" operator="equal">
      <formula>0</formula>
    </cfRule>
  </conditionalFormatting>
  <conditionalFormatting sqref="H31:J31">
    <cfRule type="cellIs" dxfId="11" priority="1" operator="equal">
      <formula>0</formula>
    </cfRule>
  </conditionalFormatting>
  <conditionalFormatting sqref="E31:G31">
    <cfRule type="cellIs" dxfId="10" priority="2"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scale="53" orientation="portrait" verticalDpi="59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71"/>
  <sheetViews>
    <sheetView tabSelected="1" topLeftCell="A24" zoomScale="80" zoomScaleNormal="80" workbookViewId="0">
      <selection activeCell="H61" sqref="H61:J62"/>
    </sheetView>
  </sheetViews>
  <sheetFormatPr defaultRowHeight="15" x14ac:dyDescent="0.25"/>
  <cols>
    <col min="1" max="1" width="35.5703125" style="45" customWidth="1"/>
    <col min="2" max="10" width="14.28515625" style="45" customWidth="1"/>
    <col min="11" max="16384" width="9.140625" style="45"/>
  </cols>
  <sheetData>
    <row r="1" spans="1:10" ht="18" customHeight="1" x14ac:dyDescent="0.25">
      <c r="A1" s="63" t="s">
        <v>76</v>
      </c>
      <c r="B1" s="64"/>
      <c r="C1" s="64"/>
      <c r="D1" s="64"/>
      <c r="E1" s="64"/>
      <c r="F1" s="64"/>
      <c r="G1" s="64"/>
      <c r="H1" s="64"/>
      <c r="I1" s="64"/>
      <c r="J1" s="65"/>
    </row>
    <row r="2" spans="1:10" ht="30" customHeight="1" x14ac:dyDescent="0.25">
      <c r="A2" s="77" t="s">
        <v>1</v>
      </c>
      <c r="B2" s="68" t="s">
        <v>78</v>
      </c>
      <c r="C2" s="68"/>
      <c r="D2" s="68"/>
      <c r="E2" s="68" t="s">
        <v>79</v>
      </c>
      <c r="F2" s="68"/>
      <c r="G2" s="68"/>
      <c r="H2" s="69" t="s">
        <v>77</v>
      </c>
      <c r="I2" s="69"/>
      <c r="J2" s="70"/>
    </row>
    <row r="3" spans="1:10" x14ac:dyDescent="0.25">
      <c r="A3" s="78"/>
      <c r="B3" s="1" t="s">
        <v>2</v>
      </c>
      <c r="C3" s="1" t="s">
        <v>3</v>
      </c>
      <c r="D3" s="1" t="s">
        <v>4</v>
      </c>
      <c r="E3" s="1" t="s">
        <v>2</v>
      </c>
      <c r="F3" s="1" t="s">
        <v>3</v>
      </c>
      <c r="G3" s="1" t="s">
        <v>4</v>
      </c>
      <c r="H3" s="1" t="s">
        <v>2</v>
      </c>
      <c r="I3" s="1" t="s">
        <v>3</v>
      </c>
      <c r="J3" s="2" t="s">
        <v>4</v>
      </c>
    </row>
    <row r="4" spans="1:10" x14ac:dyDescent="0.25">
      <c r="A4" s="10" t="s">
        <v>5</v>
      </c>
      <c r="B4" s="50">
        <v>0</v>
      </c>
      <c r="C4" s="50">
        <v>0</v>
      </c>
      <c r="D4" s="50">
        <f>+B4+C4</f>
        <v>0</v>
      </c>
      <c r="E4" s="50">
        <v>0</v>
      </c>
      <c r="F4" s="50">
        <v>0</v>
      </c>
      <c r="G4" s="50"/>
      <c r="H4" s="4">
        <f t="shared" ref="H4:H59" si="0">+IFERROR(((E4-B4)/B4)*100,0)</f>
        <v>0</v>
      </c>
      <c r="I4" s="4">
        <f t="shared" ref="I4:I59" si="1">+IFERROR(((F4-C4)/C4)*100,0)</f>
        <v>0</v>
      </c>
      <c r="J4" s="5">
        <f t="shared" ref="J4:J59" si="2">+IFERROR(((G4-D4)/D4)*100,0)</f>
        <v>0</v>
      </c>
    </row>
    <row r="5" spans="1:10" x14ac:dyDescent="0.25">
      <c r="A5" s="6" t="s">
        <v>69</v>
      </c>
      <c r="B5" s="51">
        <v>10963.741999999998</v>
      </c>
      <c r="C5" s="51">
        <v>325297.74299999984</v>
      </c>
      <c r="D5" s="51">
        <f>+B5+C5</f>
        <v>336261.48499999987</v>
      </c>
      <c r="E5" s="51">
        <v>10397.327660800176</v>
      </c>
      <c r="F5" s="51">
        <v>427631.47149999009</v>
      </c>
      <c r="G5" s="51">
        <f>+F5+E5</f>
        <v>438028.79916079028</v>
      </c>
      <c r="H5" s="8">
        <f t="shared" si="0"/>
        <v>-5.1662501653160238</v>
      </c>
      <c r="I5" s="8">
        <f t="shared" si="1"/>
        <v>31.458480946174376</v>
      </c>
      <c r="J5" s="9">
        <f t="shared" si="2"/>
        <v>30.264338528330253</v>
      </c>
    </row>
    <row r="6" spans="1:10" x14ac:dyDescent="0.25">
      <c r="A6" s="10" t="s">
        <v>70</v>
      </c>
      <c r="B6" s="50">
        <v>1439.242</v>
      </c>
      <c r="C6" s="50">
        <v>10008.429</v>
      </c>
      <c r="D6" s="50">
        <f>+B6+C6</f>
        <v>11447.671</v>
      </c>
      <c r="E6" s="50">
        <v>2398.2505000000001</v>
      </c>
      <c r="F6" s="50">
        <v>11407.532884</v>
      </c>
      <c r="G6" s="54">
        <f>+F6+E6</f>
        <v>13805.783384</v>
      </c>
      <c r="H6" s="4">
        <f t="shared" si="0"/>
        <v>66.632887311515375</v>
      </c>
      <c r="I6" s="4">
        <f t="shared" si="1"/>
        <v>13.979255725349105</v>
      </c>
      <c r="J6" s="5">
        <f t="shared" si="2"/>
        <v>20.599057956854281</v>
      </c>
    </row>
    <row r="7" spans="1:10" x14ac:dyDescent="0.25">
      <c r="A7" s="6" t="s">
        <v>6</v>
      </c>
      <c r="B7" s="51">
        <v>2246.098</v>
      </c>
      <c r="C7" s="51">
        <v>432.05499999999995</v>
      </c>
      <c r="D7" s="51">
        <f t="shared" ref="D7:D60" si="3">+B7+C7</f>
        <v>2678.1529999999998</v>
      </c>
      <c r="E7" s="51">
        <v>1775</v>
      </c>
      <c r="F7" s="51">
        <v>463</v>
      </c>
      <c r="G7" s="51">
        <f t="shared" ref="G7:G60" si="4">+F7+E7</f>
        <v>2238</v>
      </c>
      <c r="H7" s="42">
        <f t="shared" si="0"/>
        <v>-20.974062574295509</v>
      </c>
      <c r="I7" s="8">
        <f t="shared" si="1"/>
        <v>7.1622825797641632</v>
      </c>
      <c r="J7" s="9">
        <f t="shared" si="2"/>
        <v>-16.43494602436828</v>
      </c>
    </row>
    <row r="8" spans="1:10" x14ac:dyDescent="0.25">
      <c r="A8" s="10" t="s">
        <v>7</v>
      </c>
      <c r="B8" s="50">
        <v>5676.8040000000001</v>
      </c>
      <c r="C8" s="50">
        <v>522.24900000000002</v>
      </c>
      <c r="D8" s="50">
        <f t="shared" si="3"/>
        <v>6199.0529999999999</v>
      </c>
      <c r="E8" s="50">
        <v>6844.4510000000009</v>
      </c>
      <c r="F8" s="50">
        <v>385.21699999999998</v>
      </c>
      <c r="G8" s="50">
        <f t="shared" si="4"/>
        <v>7229.6680000000006</v>
      </c>
      <c r="H8" s="4">
        <f t="shared" si="0"/>
        <v>20.568739029918962</v>
      </c>
      <c r="I8" s="4">
        <f t="shared" si="1"/>
        <v>-26.238824775155152</v>
      </c>
      <c r="J8" s="5">
        <f t="shared" si="2"/>
        <v>16.625361970610683</v>
      </c>
    </row>
    <row r="9" spans="1:10" x14ac:dyDescent="0.25">
      <c r="A9" s="6" t="s">
        <v>8</v>
      </c>
      <c r="B9" s="51">
        <v>1790.3030000000001</v>
      </c>
      <c r="C9" s="51">
        <v>465.94499999999988</v>
      </c>
      <c r="D9" s="51">
        <f t="shared" si="3"/>
        <v>2256.248</v>
      </c>
      <c r="E9" s="51">
        <v>1346.4189999999999</v>
      </c>
      <c r="F9" s="51">
        <v>299.55200000000002</v>
      </c>
      <c r="G9" s="51">
        <f t="shared" si="4"/>
        <v>1645.971</v>
      </c>
      <c r="H9" s="8">
        <f t="shared" si="0"/>
        <v>-24.793791888859047</v>
      </c>
      <c r="I9" s="8">
        <f t="shared" si="1"/>
        <v>-35.71086716243331</v>
      </c>
      <c r="J9" s="9">
        <f t="shared" si="2"/>
        <v>-27.048312064985762</v>
      </c>
    </row>
    <row r="10" spans="1:10" x14ac:dyDescent="0.25">
      <c r="A10" s="10" t="s">
        <v>71</v>
      </c>
      <c r="B10" s="50">
        <v>0.17099999999999999</v>
      </c>
      <c r="C10" s="50">
        <v>0</v>
      </c>
      <c r="D10" s="50">
        <f t="shared" si="3"/>
        <v>0.17099999999999999</v>
      </c>
      <c r="E10" s="50">
        <v>0</v>
      </c>
      <c r="F10" s="50">
        <v>0</v>
      </c>
      <c r="G10" s="50">
        <f t="shared" si="4"/>
        <v>0</v>
      </c>
      <c r="H10" s="4">
        <f t="shared" si="0"/>
        <v>-100</v>
      </c>
      <c r="I10" s="4">
        <f t="shared" si="1"/>
        <v>0</v>
      </c>
      <c r="J10" s="5">
        <f t="shared" si="2"/>
        <v>-100</v>
      </c>
    </row>
    <row r="11" spans="1:10" x14ac:dyDescent="0.25">
      <c r="A11" s="6" t="s">
        <v>9</v>
      </c>
      <c r="B11" s="51">
        <v>15.666</v>
      </c>
      <c r="C11" s="51">
        <v>0</v>
      </c>
      <c r="D11" s="51">
        <f t="shared" si="3"/>
        <v>15.666</v>
      </c>
      <c r="E11" s="51">
        <v>12.803000000000001</v>
      </c>
      <c r="F11" s="49">
        <v>0</v>
      </c>
      <c r="G11" s="51">
        <f t="shared" si="4"/>
        <v>12.803000000000001</v>
      </c>
      <c r="H11" s="8">
        <f t="shared" si="0"/>
        <v>-18.275245755138513</v>
      </c>
      <c r="I11" s="8">
        <f t="shared" si="1"/>
        <v>0</v>
      </c>
      <c r="J11" s="9">
        <f t="shared" si="2"/>
        <v>-18.275245755138513</v>
      </c>
    </row>
    <row r="12" spans="1:10" x14ac:dyDescent="0.25">
      <c r="A12" s="10" t="s">
        <v>10</v>
      </c>
      <c r="B12" s="50">
        <v>32.775999999999996</v>
      </c>
      <c r="C12" s="50">
        <v>0</v>
      </c>
      <c r="D12" s="50">
        <f t="shared" si="3"/>
        <v>32.775999999999996</v>
      </c>
      <c r="E12" s="50">
        <v>36.454000000000001</v>
      </c>
      <c r="F12" s="48">
        <v>0</v>
      </c>
      <c r="G12" s="50">
        <f t="shared" si="4"/>
        <v>36.454000000000001</v>
      </c>
      <c r="H12" s="4">
        <f t="shared" si="0"/>
        <v>11.221625579692471</v>
      </c>
      <c r="I12" s="4">
        <f t="shared" si="1"/>
        <v>0</v>
      </c>
      <c r="J12" s="5">
        <f t="shared" si="2"/>
        <v>11.221625579692471</v>
      </c>
    </row>
    <row r="13" spans="1:10" x14ac:dyDescent="0.25">
      <c r="A13" s="6" t="s">
        <v>11</v>
      </c>
      <c r="B13" s="51">
        <v>1316.3349999999998</v>
      </c>
      <c r="C13" s="51">
        <v>193.529</v>
      </c>
      <c r="D13" s="51">
        <f t="shared" si="3"/>
        <v>1509.8639999999998</v>
      </c>
      <c r="E13" s="51">
        <v>1127.1420000000001</v>
      </c>
      <c r="F13" s="51">
        <v>19.005000000000003</v>
      </c>
      <c r="G13" s="51">
        <f t="shared" si="4"/>
        <v>1146.1470000000002</v>
      </c>
      <c r="H13" s="8">
        <f t="shared" si="0"/>
        <v>-14.372709074817564</v>
      </c>
      <c r="I13" s="8">
        <f t="shared" si="1"/>
        <v>-90.179766339928378</v>
      </c>
      <c r="J13" s="9">
        <f t="shared" si="2"/>
        <v>-24.089388183306557</v>
      </c>
    </row>
    <row r="14" spans="1:10" x14ac:dyDescent="0.25">
      <c r="A14" s="10" t="s">
        <v>12</v>
      </c>
      <c r="B14" s="50">
        <v>178.85099999999997</v>
      </c>
      <c r="C14" s="50">
        <v>1.153</v>
      </c>
      <c r="D14" s="50">
        <f t="shared" si="3"/>
        <v>180.00399999999996</v>
      </c>
      <c r="E14" s="50">
        <v>217.702</v>
      </c>
      <c r="F14" s="50">
        <v>1.371</v>
      </c>
      <c r="G14" s="50">
        <f t="shared" si="4"/>
        <v>219.07300000000001</v>
      </c>
      <c r="H14" s="4">
        <f t="shared" si="0"/>
        <v>21.722551173882191</v>
      </c>
      <c r="I14" s="4">
        <f t="shared" si="1"/>
        <v>18.907198612315696</v>
      </c>
      <c r="J14" s="5">
        <f t="shared" si="2"/>
        <v>21.704517677384978</v>
      </c>
    </row>
    <row r="15" spans="1:10" x14ac:dyDescent="0.25">
      <c r="A15" s="6" t="s">
        <v>13</v>
      </c>
      <c r="B15" s="51">
        <v>25.14</v>
      </c>
      <c r="C15" s="51">
        <v>0</v>
      </c>
      <c r="D15" s="51">
        <f t="shared" si="3"/>
        <v>25.14</v>
      </c>
      <c r="E15" s="51">
        <v>18.640999999999998</v>
      </c>
      <c r="F15" s="51">
        <v>0</v>
      </c>
      <c r="G15" s="51">
        <f t="shared" si="4"/>
        <v>18.640999999999998</v>
      </c>
      <c r="H15" s="8">
        <f t="shared" si="0"/>
        <v>-25.851233094669858</v>
      </c>
      <c r="I15" s="8">
        <f t="shared" si="1"/>
        <v>0</v>
      </c>
      <c r="J15" s="9">
        <f t="shared" si="2"/>
        <v>-25.851233094669858</v>
      </c>
    </row>
    <row r="16" spans="1:10" x14ac:dyDescent="0.25">
      <c r="A16" s="10" t="s">
        <v>14</v>
      </c>
      <c r="B16" s="50">
        <v>439.26699999999994</v>
      </c>
      <c r="C16" s="50">
        <v>61.96</v>
      </c>
      <c r="D16" s="50">
        <f t="shared" si="3"/>
        <v>501.22699999999992</v>
      </c>
      <c r="E16" s="50">
        <v>116.753</v>
      </c>
      <c r="F16" s="50">
        <v>0</v>
      </c>
      <c r="G16" s="50">
        <f t="shared" si="4"/>
        <v>116.753</v>
      </c>
      <c r="H16" s="4">
        <f t="shared" si="0"/>
        <v>-73.420948990022012</v>
      </c>
      <c r="I16" s="4">
        <f t="shared" si="1"/>
        <v>-100</v>
      </c>
      <c r="J16" s="5">
        <f t="shared" si="2"/>
        <v>-76.706562096614903</v>
      </c>
    </row>
    <row r="17" spans="1:10" x14ac:dyDescent="0.25">
      <c r="A17" s="6" t="s">
        <v>15</v>
      </c>
      <c r="B17" s="51">
        <v>11.460999999999999</v>
      </c>
      <c r="C17" s="51">
        <v>0</v>
      </c>
      <c r="D17" s="51">
        <f t="shared" si="3"/>
        <v>11.460999999999999</v>
      </c>
      <c r="E17" s="51">
        <v>19.260000000000002</v>
      </c>
      <c r="F17" s="51">
        <v>0</v>
      </c>
      <c r="G17" s="51">
        <f t="shared" si="4"/>
        <v>19.260000000000002</v>
      </c>
      <c r="H17" s="8">
        <f t="shared" si="0"/>
        <v>68.048163336532625</v>
      </c>
      <c r="I17" s="8">
        <f t="shared" si="1"/>
        <v>0</v>
      </c>
      <c r="J17" s="9">
        <f t="shared" si="2"/>
        <v>68.048163336532625</v>
      </c>
    </row>
    <row r="18" spans="1:10" x14ac:dyDescent="0.25">
      <c r="A18" s="10" t="s">
        <v>16</v>
      </c>
      <c r="B18" s="50">
        <v>3.0819999999999999</v>
      </c>
      <c r="C18" s="50">
        <v>0</v>
      </c>
      <c r="D18" s="50">
        <f t="shared" si="3"/>
        <v>3.0819999999999999</v>
      </c>
      <c r="E18" s="50">
        <v>8.9030000000000005</v>
      </c>
      <c r="F18" s="50">
        <v>0</v>
      </c>
      <c r="G18" s="50">
        <f t="shared" si="4"/>
        <v>8.9030000000000005</v>
      </c>
      <c r="H18" s="4">
        <f t="shared" si="0"/>
        <v>188.87086307592475</v>
      </c>
      <c r="I18" s="41">
        <f t="shared" si="1"/>
        <v>0</v>
      </c>
      <c r="J18" s="5">
        <f t="shared" si="2"/>
        <v>188.87086307592475</v>
      </c>
    </row>
    <row r="19" spans="1:10" x14ac:dyDescent="0.25">
      <c r="A19" s="6" t="s">
        <v>17</v>
      </c>
      <c r="B19" s="51">
        <v>6.04</v>
      </c>
      <c r="C19" s="51">
        <v>0</v>
      </c>
      <c r="D19" s="51">
        <f t="shared" si="3"/>
        <v>6.04</v>
      </c>
      <c r="E19" s="51">
        <v>1.0270000000000001</v>
      </c>
      <c r="F19" s="51">
        <v>0</v>
      </c>
      <c r="G19" s="51">
        <f t="shared" si="4"/>
        <v>1.0270000000000001</v>
      </c>
      <c r="H19" s="8">
        <f t="shared" si="0"/>
        <v>-82.99668874172184</v>
      </c>
      <c r="I19" s="8">
        <f t="shared" si="1"/>
        <v>0</v>
      </c>
      <c r="J19" s="9">
        <f t="shared" si="2"/>
        <v>-82.99668874172184</v>
      </c>
    </row>
    <row r="20" spans="1:10" x14ac:dyDescent="0.25">
      <c r="A20" s="10" t="s">
        <v>72</v>
      </c>
      <c r="B20" s="50">
        <v>0</v>
      </c>
      <c r="C20" s="50">
        <v>0</v>
      </c>
      <c r="D20" s="50">
        <f t="shared" si="3"/>
        <v>0</v>
      </c>
      <c r="E20" s="50">
        <v>0</v>
      </c>
      <c r="F20" s="50">
        <v>0</v>
      </c>
      <c r="G20" s="50">
        <f t="shared" si="4"/>
        <v>0</v>
      </c>
      <c r="H20" s="4">
        <f t="shared" si="0"/>
        <v>0</v>
      </c>
      <c r="I20" s="4">
        <f t="shared" si="1"/>
        <v>0</v>
      </c>
      <c r="J20" s="5">
        <f t="shared" si="2"/>
        <v>0</v>
      </c>
    </row>
    <row r="21" spans="1:10" x14ac:dyDescent="0.25">
      <c r="A21" s="6" t="s">
        <v>18</v>
      </c>
      <c r="B21" s="51">
        <v>0.121</v>
      </c>
      <c r="C21" s="51">
        <v>0</v>
      </c>
      <c r="D21" s="51">
        <f t="shared" si="3"/>
        <v>0.121</v>
      </c>
      <c r="E21" s="51">
        <v>0.96500000000000008</v>
      </c>
      <c r="F21" s="51">
        <v>0</v>
      </c>
      <c r="G21" s="51">
        <f t="shared" si="4"/>
        <v>0.96500000000000008</v>
      </c>
      <c r="H21" s="8">
        <f t="shared" si="0"/>
        <v>697.52066115702485</v>
      </c>
      <c r="I21" s="8">
        <f t="shared" si="1"/>
        <v>0</v>
      </c>
      <c r="J21" s="9">
        <f t="shared" si="2"/>
        <v>697.52066115702485</v>
      </c>
    </row>
    <row r="22" spans="1:10" x14ac:dyDescent="0.25">
      <c r="A22" s="10" t="s">
        <v>19</v>
      </c>
      <c r="B22" s="50">
        <v>0</v>
      </c>
      <c r="C22" s="50">
        <v>0</v>
      </c>
      <c r="D22" s="50">
        <f t="shared" si="3"/>
        <v>0</v>
      </c>
      <c r="E22" s="50">
        <v>0</v>
      </c>
      <c r="F22" s="50">
        <v>0</v>
      </c>
      <c r="G22" s="50">
        <f t="shared" si="4"/>
        <v>0</v>
      </c>
      <c r="H22" s="4">
        <f t="shared" si="0"/>
        <v>0</v>
      </c>
      <c r="I22" s="4">
        <f t="shared" si="1"/>
        <v>0</v>
      </c>
      <c r="J22" s="5">
        <f t="shared" si="2"/>
        <v>0</v>
      </c>
    </row>
    <row r="23" spans="1:10" x14ac:dyDescent="0.25">
      <c r="A23" s="6" t="s">
        <v>20</v>
      </c>
      <c r="B23" s="51">
        <v>123.898</v>
      </c>
      <c r="C23" s="51">
        <v>0</v>
      </c>
      <c r="D23" s="51">
        <f t="shared" si="3"/>
        <v>123.898</v>
      </c>
      <c r="E23" s="51">
        <v>368.81200000000001</v>
      </c>
      <c r="F23" s="51">
        <v>0</v>
      </c>
      <c r="G23" s="51">
        <f t="shared" si="4"/>
        <v>368.81200000000001</v>
      </c>
      <c r="H23" s="8">
        <f t="shared" si="0"/>
        <v>197.67389304104992</v>
      </c>
      <c r="I23" s="8">
        <f t="shared" si="1"/>
        <v>0</v>
      </c>
      <c r="J23" s="9">
        <f t="shared" si="2"/>
        <v>197.67389304104992</v>
      </c>
    </row>
    <row r="24" spans="1:10" x14ac:dyDescent="0.25">
      <c r="A24" s="10" t="s">
        <v>21</v>
      </c>
      <c r="B24" s="50">
        <v>2.3620000000000001</v>
      </c>
      <c r="C24" s="50">
        <v>0</v>
      </c>
      <c r="D24" s="50">
        <f t="shared" si="3"/>
        <v>2.3620000000000001</v>
      </c>
      <c r="E24" s="50">
        <v>0.497</v>
      </c>
      <c r="F24" s="50">
        <v>0</v>
      </c>
      <c r="G24" s="50">
        <f t="shared" si="4"/>
        <v>0.497</v>
      </c>
      <c r="H24" s="4">
        <f t="shared" si="0"/>
        <v>-78.958509737510582</v>
      </c>
      <c r="I24" s="4">
        <f t="shared" si="1"/>
        <v>0</v>
      </c>
      <c r="J24" s="5">
        <f t="shared" si="2"/>
        <v>-78.958509737510582</v>
      </c>
    </row>
    <row r="25" spans="1:10" x14ac:dyDescent="0.25">
      <c r="A25" s="6" t="s">
        <v>22</v>
      </c>
      <c r="B25" s="51">
        <v>0.221</v>
      </c>
      <c r="C25" s="51">
        <v>0</v>
      </c>
      <c r="D25" s="51">
        <f t="shared" si="3"/>
        <v>0.221</v>
      </c>
      <c r="E25" s="51">
        <v>0</v>
      </c>
      <c r="F25" s="51">
        <v>0</v>
      </c>
      <c r="G25" s="51">
        <f t="shared" si="4"/>
        <v>0</v>
      </c>
      <c r="H25" s="8">
        <f t="shared" si="0"/>
        <v>-100</v>
      </c>
      <c r="I25" s="8">
        <f t="shared" si="1"/>
        <v>0</v>
      </c>
      <c r="J25" s="9">
        <f t="shared" si="2"/>
        <v>-100</v>
      </c>
    </row>
    <row r="26" spans="1:10" x14ac:dyDescent="0.25">
      <c r="A26" s="10" t="s">
        <v>23</v>
      </c>
      <c r="B26" s="50">
        <v>0.44300000000000006</v>
      </c>
      <c r="C26" s="50">
        <v>0</v>
      </c>
      <c r="D26" s="50">
        <f t="shared" si="3"/>
        <v>0.44300000000000006</v>
      </c>
      <c r="E26" s="50">
        <v>2.351</v>
      </c>
      <c r="F26" s="50">
        <v>0</v>
      </c>
      <c r="G26" s="50">
        <f t="shared" si="4"/>
        <v>2.351</v>
      </c>
      <c r="H26" s="4">
        <f t="shared" si="0"/>
        <v>430.69977426636558</v>
      </c>
      <c r="I26" s="4">
        <f t="shared" si="1"/>
        <v>0</v>
      </c>
      <c r="J26" s="5">
        <f t="shared" si="2"/>
        <v>430.69977426636558</v>
      </c>
    </row>
    <row r="27" spans="1:10" x14ac:dyDescent="0.25">
      <c r="A27" s="6" t="s">
        <v>24</v>
      </c>
      <c r="B27" s="51">
        <v>0</v>
      </c>
      <c r="C27" s="51">
        <v>0</v>
      </c>
      <c r="D27" s="51">
        <f t="shared" si="3"/>
        <v>0</v>
      </c>
      <c r="E27" s="51">
        <v>0</v>
      </c>
      <c r="F27" s="51">
        <v>0</v>
      </c>
      <c r="G27" s="51">
        <f t="shared" si="4"/>
        <v>0</v>
      </c>
      <c r="H27" s="8">
        <f t="shared" si="0"/>
        <v>0</v>
      </c>
      <c r="I27" s="8">
        <f t="shared" si="1"/>
        <v>0</v>
      </c>
      <c r="J27" s="9">
        <f t="shared" si="2"/>
        <v>0</v>
      </c>
    </row>
    <row r="28" spans="1:10" x14ac:dyDescent="0.25">
      <c r="A28" s="10" t="s">
        <v>25</v>
      </c>
      <c r="B28" s="50">
        <v>79.604000000000013</v>
      </c>
      <c r="C28" s="50">
        <v>0</v>
      </c>
      <c r="D28" s="50">
        <f t="shared" si="3"/>
        <v>79.604000000000013</v>
      </c>
      <c r="E28" s="50">
        <v>107.68100000000001</v>
      </c>
      <c r="F28" s="50">
        <v>0</v>
      </c>
      <c r="G28" s="50">
        <f t="shared" si="4"/>
        <v>107.68100000000001</v>
      </c>
      <c r="H28" s="4">
        <f t="shared" si="0"/>
        <v>35.270840661273297</v>
      </c>
      <c r="I28" s="4">
        <f t="shared" si="1"/>
        <v>0</v>
      </c>
      <c r="J28" s="5">
        <f t="shared" si="2"/>
        <v>35.270840661273297</v>
      </c>
    </row>
    <row r="29" spans="1:10" x14ac:dyDescent="0.25">
      <c r="A29" s="6" t="s">
        <v>26</v>
      </c>
      <c r="B29" s="51">
        <v>228.34800000000001</v>
      </c>
      <c r="C29" s="51">
        <v>0.26500000000000001</v>
      </c>
      <c r="D29" s="51">
        <f t="shared" si="3"/>
        <v>228.613</v>
      </c>
      <c r="E29" s="51">
        <v>392.09500000000003</v>
      </c>
      <c r="F29" s="51">
        <v>0.45200000000000001</v>
      </c>
      <c r="G29" s="51">
        <f t="shared" si="4"/>
        <v>392.54700000000003</v>
      </c>
      <c r="H29" s="8">
        <f t="shared" si="0"/>
        <v>71.709408446756711</v>
      </c>
      <c r="I29" s="8">
        <f t="shared" si="1"/>
        <v>70.566037735849051</v>
      </c>
      <c r="J29" s="9">
        <f t="shared" si="2"/>
        <v>71.708083092387582</v>
      </c>
    </row>
    <row r="30" spans="1:10" x14ac:dyDescent="0.25">
      <c r="A30" s="10" t="s">
        <v>27</v>
      </c>
      <c r="B30" s="50">
        <v>61.887999999999998</v>
      </c>
      <c r="C30" s="50">
        <v>0</v>
      </c>
      <c r="D30" s="50">
        <f t="shared" si="3"/>
        <v>61.887999999999998</v>
      </c>
      <c r="E30" s="50">
        <v>25.744</v>
      </c>
      <c r="F30" s="50">
        <v>0</v>
      </c>
      <c r="G30" s="50">
        <f t="shared" si="4"/>
        <v>25.744</v>
      </c>
      <c r="H30" s="4">
        <f t="shared" si="0"/>
        <v>-58.402275077559466</v>
      </c>
      <c r="I30" s="4">
        <f t="shared" si="1"/>
        <v>0</v>
      </c>
      <c r="J30" s="5">
        <f t="shared" si="2"/>
        <v>-58.402275077559466</v>
      </c>
    </row>
    <row r="31" spans="1:10" x14ac:dyDescent="0.25">
      <c r="A31" s="6" t="s">
        <v>64</v>
      </c>
      <c r="B31" s="51">
        <v>10.87</v>
      </c>
      <c r="C31" s="51">
        <v>0</v>
      </c>
      <c r="D31" s="51">
        <f t="shared" si="3"/>
        <v>10.87</v>
      </c>
      <c r="E31" s="51">
        <v>14.015000000000001</v>
      </c>
      <c r="F31" s="51">
        <v>0</v>
      </c>
      <c r="G31" s="51">
        <f t="shared" si="4"/>
        <v>14.015000000000001</v>
      </c>
      <c r="H31" s="8">
        <f t="shared" si="0"/>
        <v>28.932842686292563</v>
      </c>
      <c r="I31" s="8">
        <f t="shared" si="1"/>
        <v>0</v>
      </c>
      <c r="J31" s="9">
        <f t="shared" si="2"/>
        <v>28.932842686292563</v>
      </c>
    </row>
    <row r="32" spans="1:10" x14ac:dyDescent="0.25">
      <c r="A32" s="10" t="s">
        <v>73</v>
      </c>
      <c r="B32" s="50">
        <v>0</v>
      </c>
      <c r="C32" s="50">
        <v>0</v>
      </c>
      <c r="D32" s="50">
        <f t="shared" si="3"/>
        <v>0</v>
      </c>
      <c r="E32" s="52">
        <v>0</v>
      </c>
      <c r="F32" s="50">
        <v>0</v>
      </c>
      <c r="G32" s="50">
        <f t="shared" si="4"/>
        <v>0</v>
      </c>
      <c r="H32" s="4">
        <f t="shared" si="0"/>
        <v>0</v>
      </c>
      <c r="I32" s="4">
        <f t="shared" si="1"/>
        <v>0</v>
      </c>
      <c r="J32" s="5">
        <f t="shared" si="2"/>
        <v>0</v>
      </c>
    </row>
    <row r="33" spans="1:10" x14ac:dyDescent="0.25">
      <c r="A33" s="6" t="s">
        <v>60</v>
      </c>
      <c r="B33" s="51">
        <v>8.8999999999999996E-2</v>
      </c>
      <c r="C33" s="51">
        <v>0</v>
      </c>
      <c r="D33" s="51">
        <f t="shared" si="3"/>
        <v>8.8999999999999996E-2</v>
      </c>
      <c r="E33" s="51">
        <v>0</v>
      </c>
      <c r="F33" s="51">
        <v>0</v>
      </c>
      <c r="G33" s="51">
        <f t="shared" si="4"/>
        <v>0</v>
      </c>
      <c r="H33" s="8">
        <f t="shared" si="0"/>
        <v>-100</v>
      </c>
      <c r="I33" s="8">
        <f t="shared" si="1"/>
        <v>0</v>
      </c>
      <c r="J33" s="9">
        <f t="shared" si="2"/>
        <v>-100</v>
      </c>
    </row>
    <row r="34" spans="1:10" x14ac:dyDescent="0.25">
      <c r="A34" s="10" t="s">
        <v>28</v>
      </c>
      <c r="B34" s="50">
        <v>8.322000000000001</v>
      </c>
      <c r="C34" s="50">
        <v>0.24</v>
      </c>
      <c r="D34" s="50">
        <f t="shared" si="3"/>
        <v>8.5620000000000012</v>
      </c>
      <c r="E34" s="50">
        <v>0</v>
      </c>
      <c r="F34" s="48">
        <v>0</v>
      </c>
      <c r="G34" s="50">
        <f t="shared" si="4"/>
        <v>0</v>
      </c>
      <c r="H34" s="4">
        <f t="shared" si="0"/>
        <v>-100</v>
      </c>
      <c r="I34" s="4">
        <f t="shared" si="1"/>
        <v>-100</v>
      </c>
      <c r="J34" s="5">
        <f t="shared" si="2"/>
        <v>-100</v>
      </c>
    </row>
    <row r="35" spans="1:10" x14ac:dyDescent="0.25">
      <c r="A35" s="6" t="s">
        <v>59</v>
      </c>
      <c r="B35" s="51">
        <v>0.42600000000000005</v>
      </c>
      <c r="C35" s="51">
        <v>0</v>
      </c>
      <c r="D35" s="51">
        <f t="shared" si="3"/>
        <v>0.42600000000000005</v>
      </c>
      <c r="E35" s="51">
        <v>1.381</v>
      </c>
      <c r="F35" s="51">
        <v>0</v>
      </c>
      <c r="G35" s="51">
        <f t="shared" si="4"/>
        <v>1.381</v>
      </c>
      <c r="H35" s="8">
        <f t="shared" si="0"/>
        <v>224.17840375586852</v>
      </c>
      <c r="I35" s="8">
        <f t="shared" si="1"/>
        <v>0</v>
      </c>
      <c r="J35" s="9">
        <f t="shared" si="2"/>
        <v>224.17840375586852</v>
      </c>
    </row>
    <row r="36" spans="1:10" x14ac:dyDescent="0.25">
      <c r="A36" s="10" t="s">
        <v>29</v>
      </c>
      <c r="B36" s="50">
        <v>0.36399999999999999</v>
      </c>
      <c r="C36" s="50">
        <v>0</v>
      </c>
      <c r="D36" s="50">
        <f t="shared" si="3"/>
        <v>0.36399999999999999</v>
      </c>
      <c r="E36" s="50">
        <v>30.043999999999997</v>
      </c>
      <c r="F36" s="50">
        <v>4.8209999999999997</v>
      </c>
      <c r="G36" s="50">
        <f t="shared" si="4"/>
        <v>34.864999999999995</v>
      </c>
      <c r="H36" s="4">
        <f t="shared" si="0"/>
        <v>8153.8461538461534</v>
      </c>
      <c r="I36" s="4">
        <f t="shared" si="1"/>
        <v>0</v>
      </c>
      <c r="J36" s="5">
        <f t="shared" si="2"/>
        <v>9478.2967032967026</v>
      </c>
    </row>
    <row r="37" spans="1:10" x14ac:dyDescent="0.25">
      <c r="A37" s="6" t="s">
        <v>30</v>
      </c>
      <c r="B37" s="51">
        <v>24.234999999999999</v>
      </c>
      <c r="C37" s="51">
        <v>0</v>
      </c>
      <c r="D37" s="51">
        <f t="shared" si="3"/>
        <v>24.234999999999999</v>
      </c>
      <c r="E37" s="51">
        <v>22.512999999999998</v>
      </c>
      <c r="F37" s="51">
        <v>0</v>
      </c>
      <c r="G37" s="51">
        <f t="shared" si="4"/>
        <v>22.512999999999998</v>
      </c>
      <c r="H37" s="8">
        <f t="shared" si="0"/>
        <v>-7.1054260367237525</v>
      </c>
      <c r="I37" s="8">
        <f t="shared" si="1"/>
        <v>0</v>
      </c>
      <c r="J37" s="9">
        <f t="shared" si="2"/>
        <v>-7.1054260367237525</v>
      </c>
    </row>
    <row r="38" spans="1:10" x14ac:dyDescent="0.25">
      <c r="A38" s="10" t="s">
        <v>37</v>
      </c>
      <c r="B38" s="50">
        <v>6.0920000000000005</v>
      </c>
      <c r="C38" s="50">
        <v>0</v>
      </c>
      <c r="D38" s="50">
        <f t="shared" si="3"/>
        <v>6.0920000000000005</v>
      </c>
      <c r="E38" s="50">
        <v>0.82800000000000007</v>
      </c>
      <c r="F38" s="50">
        <v>0</v>
      </c>
      <c r="G38" s="50">
        <f t="shared" si="4"/>
        <v>0.82800000000000007</v>
      </c>
      <c r="H38" s="4">
        <f t="shared" si="0"/>
        <v>-86.408404464871964</v>
      </c>
      <c r="I38" s="4">
        <f t="shared" si="1"/>
        <v>0</v>
      </c>
      <c r="J38" s="5">
        <f t="shared" si="2"/>
        <v>-86.408404464871964</v>
      </c>
    </row>
    <row r="39" spans="1:10" x14ac:dyDescent="0.25">
      <c r="A39" s="6" t="s">
        <v>31</v>
      </c>
      <c r="B39" s="51">
        <v>0.76700000000000013</v>
      </c>
      <c r="C39" s="51">
        <v>0</v>
      </c>
      <c r="D39" s="51">
        <f t="shared" si="3"/>
        <v>0.76700000000000013</v>
      </c>
      <c r="E39" s="51">
        <v>1.1430000000000002</v>
      </c>
      <c r="F39" s="51">
        <v>0</v>
      </c>
      <c r="G39" s="51">
        <f t="shared" si="4"/>
        <v>1.1430000000000002</v>
      </c>
      <c r="H39" s="8">
        <f t="shared" si="0"/>
        <v>49.022164276401568</v>
      </c>
      <c r="I39" s="8">
        <f t="shared" si="1"/>
        <v>0</v>
      </c>
      <c r="J39" s="9">
        <f t="shared" si="2"/>
        <v>49.022164276401568</v>
      </c>
    </row>
    <row r="40" spans="1:10" x14ac:dyDescent="0.25">
      <c r="A40" s="10" t="s">
        <v>32</v>
      </c>
      <c r="B40" s="50">
        <v>203.17</v>
      </c>
      <c r="C40" s="50">
        <v>6.6620000000000008</v>
      </c>
      <c r="D40" s="50">
        <f t="shared" si="3"/>
        <v>209.83199999999999</v>
      </c>
      <c r="E40" s="50">
        <v>1.9239999999999999</v>
      </c>
      <c r="F40" s="50">
        <v>6.0579999999999998</v>
      </c>
      <c r="G40" s="50">
        <f t="shared" si="4"/>
        <v>7.9819999999999993</v>
      </c>
      <c r="H40" s="4">
        <f t="shared" si="0"/>
        <v>-99.053009794753152</v>
      </c>
      <c r="I40" s="4">
        <f t="shared" si="1"/>
        <v>-9.0663464425097704</v>
      </c>
      <c r="J40" s="5">
        <f t="shared" si="2"/>
        <v>-96.196004422585688</v>
      </c>
    </row>
    <row r="41" spans="1:10" x14ac:dyDescent="0.25">
      <c r="A41" s="6" t="s">
        <v>33</v>
      </c>
      <c r="B41" s="51">
        <v>0</v>
      </c>
      <c r="C41" s="51">
        <v>0</v>
      </c>
      <c r="D41" s="51">
        <f t="shared" si="3"/>
        <v>0</v>
      </c>
      <c r="E41" s="51">
        <v>205.52</v>
      </c>
      <c r="F41" s="51">
        <v>3.8860000000000001</v>
      </c>
      <c r="G41" s="51">
        <f t="shared" si="4"/>
        <v>209.40600000000001</v>
      </c>
      <c r="H41" s="8">
        <f t="shared" si="0"/>
        <v>0</v>
      </c>
      <c r="I41" s="8">
        <f t="shared" si="1"/>
        <v>0</v>
      </c>
      <c r="J41" s="9">
        <f t="shared" si="2"/>
        <v>0</v>
      </c>
    </row>
    <row r="42" spans="1:10" x14ac:dyDescent="0.25">
      <c r="A42" s="10" t="s">
        <v>34</v>
      </c>
      <c r="B42" s="50">
        <v>88.066000000000003</v>
      </c>
      <c r="C42" s="50">
        <v>0</v>
      </c>
      <c r="D42" s="50">
        <f t="shared" si="3"/>
        <v>88.066000000000003</v>
      </c>
      <c r="E42" s="50">
        <v>0</v>
      </c>
      <c r="F42" s="50">
        <v>0</v>
      </c>
      <c r="G42" s="50">
        <f t="shared" si="4"/>
        <v>0</v>
      </c>
      <c r="H42" s="4">
        <f t="shared" si="0"/>
        <v>-100</v>
      </c>
      <c r="I42" s="4">
        <f t="shared" si="1"/>
        <v>0</v>
      </c>
      <c r="J42" s="5">
        <f t="shared" si="2"/>
        <v>-100</v>
      </c>
    </row>
    <row r="43" spans="1:10" x14ac:dyDescent="0.25">
      <c r="A43" s="6" t="s">
        <v>35</v>
      </c>
      <c r="B43" s="51">
        <v>37.335999999999999</v>
      </c>
      <c r="C43" s="51">
        <v>0</v>
      </c>
      <c r="D43" s="51">
        <f t="shared" si="3"/>
        <v>37.335999999999999</v>
      </c>
      <c r="E43" s="51">
        <v>99.738</v>
      </c>
      <c r="F43" s="51">
        <v>0</v>
      </c>
      <c r="G43" s="51">
        <f t="shared" si="4"/>
        <v>99.738</v>
      </c>
      <c r="H43" s="8">
        <f t="shared" si="0"/>
        <v>167.13627598028714</v>
      </c>
      <c r="I43" s="8">
        <f t="shared" si="1"/>
        <v>0</v>
      </c>
      <c r="J43" s="9">
        <f t="shared" si="2"/>
        <v>167.13627598028714</v>
      </c>
    </row>
    <row r="44" spans="1:10" x14ac:dyDescent="0.25">
      <c r="A44" s="10" t="s">
        <v>36</v>
      </c>
      <c r="B44" s="50">
        <v>38.896999999999991</v>
      </c>
      <c r="C44" s="50">
        <v>0</v>
      </c>
      <c r="D44" s="50">
        <f t="shared" si="3"/>
        <v>38.896999999999991</v>
      </c>
      <c r="E44" s="50">
        <v>55.393999999999991</v>
      </c>
      <c r="F44" s="50">
        <v>0</v>
      </c>
      <c r="G44" s="50">
        <f t="shared" si="4"/>
        <v>55.393999999999991</v>
      </c>
      <c r="H44" s="4">
        <f t="shared" si="0"/>
        <v>42.412011209090686</v>
      </c>
      <c r="I44" s="4">
        <f t="shared" si="1"/>
        <v>0</v>
      </c>
      <c r="J44" s="5">
        <f t="shared" si="2"/>
        <v>42.412011209090686</v>
      </c>
    </row>
    <row r="45" spans="1:10" x14ac:dyDescent="0.25">
      <c r="A45" s="6" t="s">
        <v>65</v>
      </c>
      <c r="B45" s="51">
        <v>7.6780000000000008</v>
      </c>
      <c r="C45" s="51">
        <v>0</v>
      </c>
      <c r="D45" s="51">
        <f t="shared" si="3"/>
        <v>7.6780000000000008</v>
      </c>
      <c r="E45" s="51">
        <v>80.525000000000006</v>
      </c>
      <c r="F45" s="51">
        <v>0</v>
      </c>
      <c r="G45" s="51">
        <f t="shared" si="4"/>
        <v>80.525000000000006</v>
      </c>
      <c r="H45" s="8">
        <f t="shared" si="0"/>
        <v>948.77572284449082</v>
      </c>
      <c r="I45" s="8">
        <f t="shared" si="1"/>
        <v>0</v>
      </c>
      <c r="J45" s="9">
        <f t="shared" si="2"/>
        <v>948.77572284449082</v>
      </c>
    </row>
    <row r="46" spans="1:10" x14ac:dyDescent="0.25">
      <c r="A46" s="10" t="s">
        <v>66</v>
      </c>
      <c r="B46" s="50">
        <v>3.8080000000000003</v>
      </c>
      <c r="C46" s="50">
        <v>0</v>
      </c>
      <c r="D46" s="50">
        <f t="shared" si="3"/>
        <v>3.8080000000000003</v>
      </c>
      <c r="E46" s="50">
        <v>7.7889999999999997</v>
      </c>
      <c r="F46" s="50">
        <v>0</v>
      </c>
      <c r="G46" s="50">
        <f t="shared" si="4"/>
        <v>7.7889999999999997</v>
      </c>
      <c r="H46" s="4">
        <f t="shared" si="0"/>
        <v>104.54306722689073</v>
      </c>
      <c r="I46" s="4">
        <f t="shared" si="1"/>
        <v>0</v>
      </c>
      <c r="J46" s="5">
        <f t="shared" si="2"/>
        <v>104.54306722689073</v>
      </c>
    </row>
    <row r="47" spans="1:10" x14ac:dyDescent="0.25">
      <c r="A47" s="6" t="s">
        <v>38</v>
      </c>
      <c r="B47" s="51">
        <v>81.096000000000018</v>
      </c>
      <c r="C47" s="51">
        <v>0</v>
      </c>
      <c r="D47" s="51">
        <f t="shared" si="3"/>
        <v>81.096000000000018</v>
      </c>
      <c r="E47" s="51">
        <v>158.71899999999999</v>
      </c>
      <c r="F47" s="51">
        <v>0</v>
      </c>
      <c r="G47" s="51">
        <f t="shared" si="4"/>
        <v>158.71899999999999</v>
      </c>
      <c r="H47" s="8">
        <f t="shared" si="0"/>
        <v>95.717421327808978</v>
      </c>
      <c r="I47" s="8">
        <f t="shared" si="1"/>
        <v>0</v>
      </c>
      <c r="J47" s="9">
        <f t="shared" si="2"/>
        <v>95.717421327808978</v>
      </c>
    </row>
    <row r="48" spans="1:10" x14ac:dyDescent="0.25">
      <c r="A48" s="10" t="s">
        <v>67</v>
      </c>
      <c r="B48" s="50">
        <v>3.8039999999999998</v>
      </c>
      <c r="C48" s="50">
        <v>0</v>
      </c>
      <c r="D48" s="50">
        <f t="shared" si="3"/>
        <v>3.8039999999999998</v>
      </c>
      <c r="E48" s="50">
        <v>1.464</v>
      </c>
      <c r="F48" s="50">
        <v>0</v>
      </c>
      <c r="G48" s="50">
        <f t="shared" si="4"/>
        <v>1.464</v>
      </c>
      <c r="H48" s="4">
        <f t="shared" si="0"/>
        <v>-61.514195583596212</v>
      </c>
      <c r="I48" s="4">
        <f t="shared" si="1"/>
        <v>0</v>
      </c>
      <c r="J48" s="5">
        <f t="shared" si="2"/>
        <v>-61.514195583596212</v>
      </c>
    </row>
    <row r="49" spans="1:10" x14ac:dyDescent="0.25">
      <c r="A49" s="6" t="s">
        <v>39</v>
      </c>
      <c r="B49" s="51">
        <v>45.977000000000004</v>
      </c>
      <c r="C49" s="51">
        <v>2.1630000000000003</v>
      </c>
      <c r="D49" s="51">
        <f t="shared" si="3"/>
        <v>48.14</v>
      </c>
      <c r="E49" s="51">
        <v>89.704999999999998</v>
      </c>
      <c r="F49" s="51">
        <v>1.077</v>
      </c>
      <c r="G49" s="51">
        <f t="shared" si="4"/>
        <v>90.781999999999996</v>
      </c>
      <c r="H49" s="8">
        <f t="shared" si="0"/>
        <v>95.108423777105926</v>
      </c>
      <c r="I49" s="8">
        <f t="shared" si="1"/>
        <v>-50.208044382801674</v>
      </c>
      <c r="J49" s="9">
        <f t="shared" si="2"/>
        <v>88.579144162858327</v>
      </c>
    </row>
    <row r="50" spans="1:10" x14ac:dyDescent="0.25">
      <c r="A50" s="10" t="s">
        <v>40</v>
      </c>
      <c r="B50" s="50">
        <v>0.35299999999999998</v>
      </c>
      <c r="C50" s="50">
        <v>0</v>
      </c>
      <c r="D50" s="50">
        <f t="shared" si="3"/>
        <v>0.35299999999999998</v>
      </c>
      <c r="E50" s="50">
        <v>1.0139999999999998</v>
      </c>
      <c r="F50" s="50">
        <v>0</v>
      </c>
      <c r="G50" s="50">
        <f t="shared" si="4"/>
        <v>1.0139999999999998</v>
      </c>
      <c r="H50" s="4">
        <f t="shared" si="0"/>
        <v>187.25212464589231</v>
      </c>
      <c r="I50" s="4">
        <f t="shared" si="1"/>
        <v>0</v>
      </c>
      <c r="J50" s="5">
        <f t="shared" si="2"/>
        <v>187.25212464589231</v>
      </c>
    </row>
    <row r="51" spans="1:10" x14ac:dyDescent="0.25">
      <c r="A51" s="6" t="s">
        <v>41</v>
      </c>
      <c r="B51" s="51">
        <v>1.7149999999999999</v>
      </c>
      <c r="C51" s="51">
        <v>0</v>
      </c>
      <c r="D51" s="51">
        <f t="shared" si="3"/>
        <v>1.7149999999999999</v>
      </c>
      <c r="E51" s="51">
        <v>0.312</v>
      </c>
      <c r="F51" s="51">
        <v>0</v>
      </c>
      <c r="G51" s="51">
        <f t="shared" si="4"/>
        <v>0.312</v>
      </c>
      <c r="H51" s="8">
        <f t="shared" si="0"/>
        <v>-81.807580174927111</v>
      </c>
      <c r="I51" s="8">
        <f t="shared" si="1"/>
        <v>0</v>
      </c>
      <c r="J51" s="9">
        <f t="shared" si="2"/>
        <v>-81.807580174927111</v>
      </c>
    </row>
    <row r="52" spans="1:10" x14ac:dyDescent="0.25">
      <c r="A52" s="10" t="s">
        <v>42</v>
      </c>
      <c r="B52" s="50">
        <v>14.576000000000002</v>
      </c>
      <c r="C52" s="50">
        <v>0</v>
      </c>
      <c r="D52" s="50">
        <f t="shared" si="3"/>
        <v>14.576000000000002</v>
      </c>
      <c r="E52" s="50">
        <v>13.293000000000001</v>
      </c>
      <c r="F52" s="50">
        <v>0</v>
      </c>
      <c r="G52" s="50">
        <f t="shared" si="4"/>
        <v>13.293000000000001</v>
      </c>
      <c r="H52" s="4">
        <f t="shared" si="0"/>
        <v>-8.8021405049396346</v>
      </c>
      <c r="I52" s="4">
        <f t="shared" si="1"/>
        <v>0</v>
      </c>
      <c r="J52" s="5">
        <f t="shared" si="2"/>
        <v>-8.8021405049396346</v>
      </c>
    </row>
    <row r="53" spans="1:10" x14ac:dyDescent="0.25">
      <c r="A53" s="6" t="s">
        <v>68</v>
      </c>
      <c r="B53" s="51">
        <v>55.045999999999992</v>
      </c>
      <c r="C53" s="51">
        <v>0</v>
      </c>
      <c r="D53" s="51">
        <f t="shared" si="3"/>
        <v>55.045999999999992</v>
      </c>
      <c r="E53" s="51">
        <v>32.208999999999996</v>
      </c>
      <c r="F53" s="51">
        <v>0</v>
      </c>
      <c r="G53" s="51">
        <f t="shared" si="4"/>
        <v>32.208999999999996</v>
      </c>
      <c r="H53" s="8">
        <f t="shared" si="0"/>
        <v>-41.487119863386987</v>
      </c>
      <c r="I53" s="8">
        <f t="shared" si="1"/>
        <v>0</v>
      </c>
      <c r="J53" s="9">
        <f t="shared" si="2"/>
        <v>-41.487119863386987</v>
      </c>
    </row>
    <row r="54" spans="1:10" x14ac:dyDescent="0.25">
      <c r="A54" s="10" t="s">
        <v>43</v>
      </c>
      <c r="B54" s="50">
        <v>6.1049999999999995</v>
      </c>
      <c r="C54" s="50">
        <v>0</v>
      </c>
      <c r="D54" s="50">
        <f t="shared" si="3"/>
        <v>6.1049999999999995</v>
      </c>
      <c r="E54" s="50">
        <v>18.533999999999999</v>
      </c>
      <c r="F54" s="50">
        <v>0</v>
      </c>
      <c r="G54" s="50">
        <f t="shared" si="4"/>
        <v>18.533999999999999</v>
      </c>
      <c r="H54" s="4">
        <f t="shared" si="0"/>
        <v>203.58722358722358</v>
      </c>
      <c r="I54" s="4">
        <f t="shared" si="1"/>
        <v>0</v>
      </c>
      <c r="J54" s="5">
        <f t="shared" si="2"/>
        <v>203.58722358722358</v>
      </c>
    </row>
    <row r="55" spans="1:10" x14ac:dyDescent="0.25">
      <c r="A55" s="6" t="s">
        <v>61</v>
      </c>
      <c r="B55" s="51">
        <v>0</v>
      </c>
      <c r="C55" s="51">
        <v>261.57799999999997</v>
      </c>
      <c r="D55" s="51">
        <f t="shared" si="3"/>
        <v>261.57799999999997</v>
      </c>
      <c r="E55" s="51">
        <v>0</v>
      </c>
      <c r="F55" s="51">
        <v>99.239000000000004</v>
      </c>
      <c r="G55" s="51">
        <f t="shared" si="4"/>
        <v>99.239000000000004</v>
      </c>
      <c r="H55" s="8">
        <f t="shared" si="0"/>
        <v>0</v>
      </c>
      <c r="I55" s="8">
        <f t="shared" si="1"/>
        <v>-62.061411892437434</v>
      </c>
      <c r="J55" s="9">
        <f t="shared" si="2"/>
        <v>-62.061411892437434</v>
      </c>
    </row>
    <row r="56" spans="1:10" x14ac:dyDescent="0.25">
      <c r="A56" s="10" t="s">
        <v>44</v>
      </c>
      <c r="B56" s="50">
        <v>2.202</v>
      </c>
      <c r="C56" s="50">
        <v>0</v>
      </c>
      <c r="D56" s="50">
        <f t="shared" si="3"/>
        <v>2.202</v>
      </c>
      <c r="E56" s="50">
        <v>4.7669999999999995</v>
      </c>
      <c r="F56" s="50">
        <v>0</v>
      </c>
      <c r="G56" s="50">
        <f t="shared" si="4"/>
        <v>4.7669999999999995</v>
      </c>
      <c r="H56" s="4">
        <f t="shared" si="0"/>
        <v>116.48501362397819</v>
      </c>
      <c r="I56" s="4">
        <f t="shared" si="1"/>
        <v>0</v>
      </c>
      <c r="J56" s="5">
        <f t="shared" si="2"/>
        <v>116.48501362397819</v>
      </c>
    </row>
    <row r="57" spans="1:10" x14ac:dyDescent="0.25">
      <c r="A57" s="6" t="s">
        <v>45</v>
      </c>
      <c r="B57" s="51">
        <v>0</v>
      </c>
      <c r="C57" s="51">
        <v>0</v>
      </c>
      <c r="D57" s="51">
        <f t="shared" si="3"/>
        <v>0</v>
      </c>
      <c r="E57" s="51">
        <v>0</v>
      </c>
      <c r="F57" s="51">
        <v>0</v>
      </c>
      <c r="G57" s="51">
        <f t="shared" si="4"/>
        <v>0</v>
      </c>
      <c r="H57" s="8">
        <f t="shared" si="0"/>
        <v>0</v>
      </c>
      <c r="I57" s="8">
        <f t="shared" si="1"/>
        <v>0</v>
      </c>
      <c r="J57" s="9">
        <f t="shared" si="2"/>
        <v>0</v>
      </c>
    </row>
    <row r="58" spans="1:10" x14ac:dyDescent="0.25">
      <c r="A58" s="10" t="s">
        <v>46</v>
      </c>
      <c r="B58" s="50">
        <v>173.42599999999996</v>
      </c>
      <c r="C58" s="50">
        <v>0</v>
      </c>
      <c r="D58" s="50">
        <f t="shared" si="3"/>
        <v>173.42599999999996</v>
      </c>
      <c r="E58" s="50">
        <v>272.36599999999999</v>
      </c>
      <c r="F58" s="50">
        <v>0</v>
      </c>
      <c r="G58" s="50">
        <f t="shared" si="4"/>
        <v>272.36599999999999</v>
      </c>
      <c r="H58" s="4">
        <f t="shared" si="0"/>
        <v>57.050269279116193</v>
      </c>
      <c r="I58" s="4">
        <f t="shared" si="1"/>
        <v>0</v>
      </c>
      <c r="J58" s="5">
        <f t="shared" si="2"/>
        <v>57.050269279116193</v>
      </c>
    </row>
    <row r="59" spans="1:10" x14ac:dyDescent="0.25">
      <c r="A59" s="6" t="s">
        <v>74</v>
      </c>
      <c r="B59" s="51">
        <v>0.81099999999999994</v>
      </c>
      <c r="C59" s="51">
        <v>0</v>
      </c>
      <c r="D59" s="51">
        <f t="shared" si="3"/>
        <v>0.81099999999999994</v>
      </c>
      <c r="E59" s="51">
        <v>0.95599999999999996</v>
      </c>
      <c r="F59" s="51">
        <v>0</v>
      </c>
      <c r="G59" s="51">
        <f t="shared" si="4"/>
        <v>0.95599999999999996</v>
      </c>
      <c r="H59" s="8">
        <f t="shared" si="0"/>
        <v>17.879161528976574</v>
      </c>
      <c r="I59" s="8">
        <f t="shared" si="1"/>
        <v>0</v>
      </c>
      <c r="J59" s="9">
        <f t="shared" si="2"/>
        <v>17.879161528976574</v>
      </c>
    </row>
    <row r="60" spans="1:10" x14ac:dyDescent="0.25">
      <c r="A60" s="10" t="s">
        <v>75</v>
      </c>
      <c r="B60" s="50">
        <v>0</v>
      </c>
      <c r="C60" s="50">
        <v>0</v>
      </c>
      <c r="D60" s="50">
        <f t="shared" si="3"/>
        <v>0</v>
      </c>
      <c r="E60" s="50">
        <v>0</v>
      </c>
      <c r="F60" s="50">
        <v>0</v>
      </c>
      <c r="G60" s="50">
        <f t="shared" si="4"/>
        <v>0</v>
      </c>
      <c r="H60" s="4">
        <f t="shared" ref="H60:H62" si="5">+IFERROR(((E60-B60)/B60)*100,0)</f>
        <v>0</v>
      </c>
      <c r="I60" s="4">
        <f t="shared" ref="I60:I62" si="6">+IFERROR(((F60-C60)/C60)*100,0)</f>
        <v>0</v>
      </c>
      <c r="J60" s="5">
        <f t="shared" ref="J60:J62" si="7">+IFERROR(((G60-D60)/D60)*100,0)</f>
        <v>0</v>
      </c>
    </row>
    <row r="61" spans="1:10" x14ac:dyDescent="0.25">
      <c r="A61" s="11" t="s">
        <v>47</v>
      </c>
      <c r="B61" s="22">
        <f>+B62-SUM(B6+B10+B32+B20+B59+B60+B5)</f>
        <v>13053.127999999999</v>
      </c>
      <c r="C61" s="22">
        <f t="shared" ref="C61:G61" si="8">+C62-SUM(C6+C10+C32+C20+C59+C60+C5)</f>
        <v>1947.7989999999991</v>
      </c>
      <c r="D61" s="22">
        <f t="shared" si="8"/>
        <v>15000.926999999967</v>
      </c>
      <c r="E61" s="22">
        <f t="shared" si="8"/>
        <v>13535.897000000012</v>
      </c>
      <c r="F61" s="22">
        <f t="shared" si="8"/>
        <v>1283.6780000000144</v>
      </c>
      <c r="G61" s="22">
        <f t="shared" si="8"/>
        <v>14819.574999999953</v>
      </c>
      <c r="H61" s="23">
        <f t="shared" si="5"/>
        <v>3.6984928057091984</v>
      </c>
      <c r="I61" s="23">
        <f t="shared" si="6"/>
        <v>-34.095971914965808</v>
      </c>
      <c r="J61" s="23">
        <f t="shared" si="7"/>
        <v>-1.2089386209266528</v>
      </c>
    </row>
    <row r="62" spans="1:10" x14ac:dyDescent="0.25">
      <c r="A62" s="14" t="s">
        <v>48</v>
      </c>
      <c r="B62" s="24">
        <f t="shared" ref="B62:G62" si="9">SUM(B4:B60)</f>
        <v>25457.093999999997</v>
      </c>
      <c r="C62" s="24">
        <f t="shared" si="9"/>
        <v>337253.97099999984</v>
      </c>
      <c r="D62" s="24">
        <f t="shared" si="9"/>
        <v>362711.06499999983</v>
      </c>
      <c r="E62" s="24">
        <f t="shared" si="9"/>
        <v>26332.431160800188</v>
      </c>
      <c r="F62" s="24">
        <f t="shared" si="9"/>
        <v>440322.68238399009</v>
      </c>
      <c r="G62" s="24">
        <f t="shared" si="9"/>
        <v>466655.11354479025</v>
      </c>
      <c r="H62" s="25">
        <f t="shared" si="5"/>
        <v>3.438480294727241</v>
      </c>
      <c r="I62" s="25">
        <f t="shared" si="6"/>
        <v>30.561155759968884</v>
      </c>
      <c r="J62" s="25">
        <f t="shared" si="7"/>
        <v>28.657534488171866</v>
      </c>
    </row>
    <row r="63" spans="1:10" x14ac:dyDescent="0.25">
      <c r="A63" s="26"/>
      <c r="B63" s="27"/>
      <c r="C63" s="27"/>
      <c r="D63" s="27"/>
      <c r="E63" s="27"/>
      <c r="F63" s="27"/>
      <c r="G63" s="27"/>
      <c r="H63" s="27"/>
      <c r="I63" s="27"/>
      <c r="J63" s="28"/>
    </row>
    <row r="64" spans="1:10" x14ac:dyDescent="0.25">
      <c r="A64" s="26" t="s">
        <v>58</v>
      </c>
      <c r="B64" s="27"/>
      <c r="C64" s="27"/>
      <c r="D64" s="27"/>
      <c r="E64" s="27"/>
      <c r="F64" s="27"/>
      <c r="G64" s="27"/>
      <c r="H64" s="27"/>
      <c r="I64" s="27"/>
      <c r="J64" s="28"/>
    </row>
    <row r="65" spans="1:10" ht="15.75" thickBot="1" x14ac:dyDescent="0.3">
      <c r="A65" s="29"/>
      <c r="B65" s="30"/>
      <c r="C65" s="30"/>
      <c r="D65" s="30"/>
      <c r="E65" s="30"/>
      <c r="F65" s="30"/>
      <c r="G65" s="30"/>
      <c r="H65" s="30"/>
      <c r="I65" s="30"/>
      <c r="J65" s="31"/>
    </row>
    <row r="66" spans="1:10" ht="45.75" customHeight="1" x14ac:dyDescent="0.25">
      <c r="A66" s="79" t="s">
        <v>62</v>
      </c>
      <c r="B66" s="79"/>
      <c r="C66" s="79"/>
      <c r="D66" s="79"/>
      <c r="E66" s="79"/>
      <c r="F66" s="79"/>
      <c r="G66" s="79"/>
      <c r="H66" s="79"/>
      <c r="I66" s="79"/>
      <c r="J66" s="79"/>
    </row>
    <row r="67" spans="1:10" x14ac:dyDescent="0.25">
      <c r="A67" s="47"/>
    </row>
    <row r="68" spans="1:10" x14ac:dyDescent="0.25">
      <c r="A68" s="53"/>
      <c r="B68" s="46"/>
      <c r="C68" s="46"/>
      <c r="D68" s="46"/>
      <c r="E68" s="46"/>
      <c r="F68" s="46"/>
      <c r="G68" s="46"/>
    </row>
    <row r="69" spans="1:10" x14ac:dyDescent="0.25">
      <c r="B69" s="46"/>
      <c r="C69" s="46"/>
      <c r="D69" s="46"/>
      <c r="E69" s="46"/>
      <c r="F69" s="46"/>
      <c r="G69" s="46"/>
    </row>
    <row r="70" spans="1:10" x14ac:dyDescent="0.25">
      <c r="B70" s="46"/>
      <c r="C70" s="46"/>
      <c r="D70" s="46"/>
      <c r="E70" s="46"/>
      <c r="F70" s="46"/>
      <c r="G70" s="46"/>
    </row>
    <row r="71" spans="1:10" x14ac:dyDescent="0.25">
      <c r="B71" s="46"/>
      <c r="C71" s="46"/>
      <c r="D71" s="46"/>
      <c r="E71" s="46"/>
      <c r="F71" s="46"/>
      <c r="G71" s="46"/>
      <c r="H71" s="46"/>
    </row>
  </sheetData>
  <mergeCells count="6">
    <mergeCell ref="A66:J66"/>
    <mergeCell ref="A1:J1"/>
    <mergeCell ref="A2:A3"/>
    <mergeCell ref="B2:D2"/>
    <mergeCell ref="E2:G2"/>
    <mergeCell ref="H2:J2"/>
  </mergeCells>
  <conditionalFormatting sqref="H8:J46">
    <cfRule type="cellIs" dxfId="9" priority="18" operator="equal">
      <formula>0</formula>
    </cfRule>
  </conditionalFormatting>
  <conditionalFormatting sqref="H4:J5">
    <cfRule type="cellIs" dxfId="8" priority="20" operator="equal">
      <formula>0</formula>
    </cfRule>
  </conditionalFormatting>
  <conditionalFormatting sqref="H6:J7">
    <cfRule type="cellIs" dxfId="7" priority="19" operator="equal">
      <formula>0</formula>
    </cfRule>
  </conditionalFormatting>
  <conditionalFormatting sqref="H47:J60">
    <cfRule type="cellIs" dxfId="6" priority="17" operator="equal">
      <formula>0</formula>
    </cfRule>
  </conditionalFormatting>
  <conditionalFormatting sqref="E4:G5 G7 G9 G11 G13 G15 G17 G19 G21 G23 G25 G27 G29 G31 G33 G35 G37 G39 G41 G43 G45 G47 G49 G51 G53 G55 G57 G59">
    <cfRule type="cellIs" dxfId="5" priority="16" operator="equal">
      <formula>0</formula>
    </cfRule>
  </conditionalFormatting>
  <conditionalFormatting sqref="E6:G6 E7:F7 G8 G10 G12 G14 G16 G18 G20 G22 G24 G26 G28 G30 G32 G34 G36 G38 G40 G42 G44 G46 G48 G50 G52 G54 G56 G58 G60">
    <cfRule type="cellIs" dxfId="4" priority="15" operator="equal">
      <formula>0</formula>
    </cfRule>
  </conditionalFormatting>
  <conditionalFormatting sqref="E8:F46">
    <cfRule type="cellIs" dxfId="3" priority="14" operator="equal">
      <formula>0</formula>
    </cfRule>
  </conditionalFormatting>
  <conditionalFormatting sqref="E47:F60">
    <cfRule type="cellIs" dxfId="2" priority="13" operator="equal">
      <formula>0</formula>
    </cfRule>
  </conditionalFormatting>
  <conditionalFormatting sqref="B4:D4 B5:C60">
    <cfRule type="cellIs" dxfId="1" priority="8" operator="equal">
      <formula>0</formula>
    </cfRule>
  </conditionalFormatting>
  <conditionalFormatting sqref="D5:D60">
    <cfRule type="cellIs" dxfId="0" priority="1" operator="equal">
      <formula>0</formula>
    </cfRule>
  </conditionalFormatting>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XMLData TextToDisplay="%DOCUMENTGUID%">{00000000-0000-0000-0000-000000000000}</XMLData>
</file>

<file path=customXml/item5.xml><?xml version="1.0" encoding="utf-8"?>
<XMLData TextToDisplay="%CLASSIFICATIONDATETIME%">07:33 08/02/2024</XMLData>
</file>

<file path=customXml/item6.xml><?xml version="1.0" encoding="utf-8"?>
<XMLData TextToDisplay="RightsWATCHMark">3|DHMI-DHMI-TASNIF DISI|{00000000-0000-0000-0000-000000000000}</XMLData>
</file>

<file path=customXml/itemProps1.xml><?xml version="1.0" encoding="utf-8"?>
<ds:datastoreItem xmlns:ds="http://schemas.openxmlformats.org/officeDocument/2006/customXml" ds:itemID="{DF2A867C-9C48-4E56-83DC-07B829811720}">
  <ds:schemaRefs>
    <ds:schemaRef ds:uri="http://schemas.microsoft.com/sharepoint/v3/contenttype/forms"/>
  </ds:schemaRefs>
</ds:datastoreItem>
</file>

<file path=customXml/itemProps2.xml><?xml version="1.0" encoding="utf-8"?>
<ds:datastoreItem xmlns:ds="http://schemas.openxmlformats.org/officeDocument/2006/customXml" ds:itemID="{589F2FF3-B731-4CEA-8EFE-C7EE9F11D69F}">
  <ds:schemaRefs>
    <ds:schemaRef ds:uri="http://www.w3.org/XML/1998/namespace"/>
    <ds:schemaRef ds:uri="http://schemas.microsoft.com/office/2006/documentManagement/types"/>
    <ds:schemaRef ds:uri="http://purl.org/dc/elements/1.1/"/>
    <ds:schemaRef ds:uri="http://schemas.microsoft.com/office/infopath/2007/PartnerControls"/>
    <ds:schemaRef ds:uri="http://purl.org/dc/terms/"/>
    <ds:schemaRef ds:uri="http://purl.org/dc/dcmityp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8AA5EE19-109A-46CE-9B4B-A1DC23CD4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3FC2D8DE-1B1E-4BF3-85D8-72BE1D16D491}">
  <ds:schemaRefs/>
</ds:datastoreItem>
</file>

<file path=customXml/itemProps5.xml><?xml version="1.0" encoding="utf-8"?>
<ds:datastoreItem xmlns:ds="http://schemas.openxmlformats.org/officeDocument/2006/customXml" ds:itemID="{B86D8FEF-EC57-4411-A5CE-E8A92B690519}">
  <ds:schemaRefs/>
</ds:datastoreItem>
</file>

<file path=customXml/itemProps6.xml><?xml version="1.0" encoding="utf-8"?>
<ds:datastoreItem xmlns:ds="http://schemas.openxmlformats.org/officeDocument/2006/customXml" ds:itemID="{CADF2837-2910-4AF4-B0D0-10CE3C61F58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5</vt:i4>
      </vt:variant>
    </vt:vector>
  </HeadingPairs>
  <TitlesOfParts>
    <vt:vector size="10" baseType="lpstr">
      <vt:lpstr>TÜM UÇAK</vt:lpstr>
      <vt:lpstr>YOLCU</vt:lpstr>
      <vt:lpstr>TİCARİ UÇAK</vt:lpstr>
      <vt:lpstr>YÜK</vt:lpstr>
      <vt:lpstr>KARGO</vt:lpstr>
      <vt:lpstr>KARGO!Yazdırma_Alanı</vt:lpstr>
      <vt:lpstr>'TİCARİ UÇAK'!Yazdırma_Alanı</vt:lpstr>
      <vt:lpstr>'TÜM UÇAK'!Yazdırma_Alanı</vt:lpstr>
      <vt:lpstr>YOLCU!Yazdırma_Alanı</vt:lpstr>
      <vt:lpstr>YÜK!Yazdırma_Alanı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Sevil KAPLAN</dc:creator>
  <cp:lastModifiedBy>Fatma Gülru İLDAY</cp:lastModifiedBy>
  <cp:lastPrinted>2024-04-05T11:20:04Z</cp:lastPrinted>
  <dcterms:created xsi:type="dcterms:W3CDTF">2017-03-06T11:35:15Z</dcterms:created>
  <dcterms:modified xsi:type="dcterms:W3CDTF">2024-04-05T11:26:18Z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3|DHMI-DHMI-TASNIF DISI|{00000000-0000-0000-0000-000000000000}</vt:lpwstr>
  </property>
</Properties>
</file>