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hm18462\Desktop\4'lü Tablo\2024\şubat\Yeni klasör\web\"/>
    </mc:Choice>
  </mc:AlternateContent>
  <xr:revisionPtr revIDLastSave="0" documentId="13_ncr:1_{3BFC074E-38D4-4D5D-81B4-D0F7553355F1}" xr6:coauthVersionLast="47" xr6:coauthVersionMax="47" xr10:uidLastSave="{00000000-0000-0000-0000-000000000000}"/>
  <bookViews>
    <workbookView xWindow="15510" yWindow="345" windowWidth="14940" windowHeight="14670" firstSheet="2" activeTab="3" xr2:uid="{00000000-000D-0000-FFFF-FFFF00000000}"/>
  </bookViews>
  <sheets>
    <sheet name="TOTAL MOVEMENTS" sheetId="1" r:id="rId1"/>
    <sheet name="PASSENGER" sheetId="2" r:id="rId2"/>
    <sheet name="COMMERCİAL MOVEMENTS" sheetId="3" r:id="rId3"/>
    <sheet name="FREİGHT" sheetId="4" r:id="rId4"/>
    <sheet name="CARGO" sheetId="5" r:id="rId5"/>
  </sheets>
  <definedNames>
    <definedName name="_xlnm.Print_Area" localSheetId="4">CARGO!$A$1:$J$66</definedName>
    <definedName name="_xlnm.Print_Area" localSheetId="0">'TOTAL MOVEMENTS'!$A$1:$J$67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5" l="1"/>
  <c r="G61" i="5" s="1"/>
  <c r="F62" i="5"/>
  <c r="F61" i="5" s="1"/>
  <c r="E62" i="5"/>
  <c r="E61" i="5" s="1"/>
  <c r="C62" i="5"/>
  <c r="C61" i="5" s="1"/>
  <c r="B62" i="5"/>
  <c r="B61" i="5" s="1"/>
  <c r="D62" i="5" l="1"/>
  <c r="D61" i="5" s="1"/>
  <c r="B62" i="1"/>
  <c r="B61" i="1" s="1"/>
  <c r="C62" i="1"/>
  <c r="C61" i="1" s="1"/>
  <c r="E62" i="1"/>
  <c r="E61" i="1" s="1"/>
  <c r="F62" i="1"/>
  <c r="F61" i="1" s="1"/>
  <c r="J63" i="2"/>
  <c r="J64" i="2"/>
  <c r="J63" i="1"/>
  <c r="F62" i="4"/>
  <c r="F61" i="4" s="1"/>
  <c r="C62" i="4"/>
  <c r="C61" i="4" s="1"/>
  <c r="E62" i="4"/>
  <c r="E61" i="4" s="1"/>
  <c r="B62" i="4"/>
  <c r="B61" i="4" s="1"/>
  <c r="F62" i="3"/>
  <c r="F61" i="3" s="1"/>
  <c r="E62" i="3"/>
  <c r="E61" i="3" s="1"/>
  <c r="C62" i="3"/>
  <c r="C61" i="3" s="1"/>
  <c r="B62" i="3"/>
  <c r="B61" i="3" s="1"/>
  <c r="F62" i="2"/>
  <c r="F61" i="2" s="1"/>
  <c r="C62" i="2"/>
  <c r="C61" i="2" s="1"/>
  <c r="E62" i="2"/>
  <c r="E61" i="2" s="1"/>
  <c r="B62" i="2"/>
  <c r="B61" i="2" s="1"/>
  <c r="I62" i="1" l="1"/>
  <c r="H62" i="4"/>
  <c r="G62" i="4"/>
  <c r="G61" i="4" s="1"/>
  <c r="J65" i="2"/>
  <c r="G62" i="2"/>
  <c r="G66" i="2" s="1"/>
  <c r="G62" i="3"/>
  <c r="G61" i="3" s="1"/>
  <c r="D62" i="3"/>
  <c r="D61" i="3" s="1"/>
  <c r="D62" i="4"/>
  <c r="H61" i="4"/>
  <c r="I62" i="4"/>
  <c r="I61" i="4"/>
  <c r="D62" i="1"/>
  <c r="D64" i="1" s="1"/>
  <c r="H62" i="1"/>
  <c r="H61" i="3"/>
  <c r="I61" i="3"/>
  <c r="H62" i="3"/>
  <c r="I62" i="3"/>
  <c r="D62" i="2"/>
  <c r="D61" i="2" s="1"/>
  <c r="I61" i="2"/>
  <c r="I62" i="2"/>
  <c r="H61" i="2"/>
  <c r="H62" i="2"/>
  <c r="H61" i="1"/>
  <c r="G62" i="1"/>
  <c r="I61" i="1"/>
  <c r="D66" i="2" l="1"/>
  <c r="J66" i="2" s="1"/>
  <c r="J62" i="4"/>
  <c r="J62" i="3"/>
  <c r="J61" i="3"/>
  <c r="D61" i="1"/>
  <c r="J62" i="1"/>
  <c r="G61" i="2"/>
  <c r="J61" i="2" s="1"/>
  <c r="J62" i="2"/>
  <c r="D61" i="4"/>
  <c r="J61" i="4" s="1"/>
  <c r="G64" i="1"/>
  <c r="J64" i="1" s="1"/>
  <c r="G61" i="1"/>
  <c r="J61" i="1" l="1"/>
</calcChain>
</file>

<file path=xl/sharedStrings.xml><?xml version="1.0" encoding="utf-8"?>
<sst xmlns="http://schemas.openxmlformats.org/spreadsheetml/2006/main" count="383" uniqueCount="82">
  <si>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</si>
  <si>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</si>
  <si>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</si>
  <si>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</si>
  <si>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</si>
  <si>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</si>
  <si>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</si>
  <si>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</si>
  <si>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</si>
  <si>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</si>
  <si>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</si>
  <si>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</si>
  <si>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</si>
  <si>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</si>
  <si>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</si>
  <si>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</si>
  <si>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</si>
  <si>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</si>
  <si>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</si>
  <si>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</si>
  <si>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</si>
  <si>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</si>
  <si>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</si>
  <si>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</si>
  <si>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</si>
  <si>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</si>
  <si>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</si>
  <si>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</si>
  <si>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</si>
  <si>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</si>
  <si>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</si>
  <si>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</si>
  <si>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</si>
  <si>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</si>
  <si>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</si>
  <si>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</si>
  <si>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</si>
  <si>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</si>
  <si>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</si>
  <si>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</si>
  <si>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</si>
  <si>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</si>
  <si>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OVERFLIGHT</t>
  </si>
  <si>
    <t xml:space="preserve"> </t>
  </si>
  <si>
    <t>Iğdır Şehit Bülent Aydın</t>
  </si>
  <si>
    <t>Hakkari Yüksekova Selahaddin Eyyubi</t>
  </si>
  <si>
    <t>Tekirdağ Çorlu Atatürk</t>
  </si>
  <si>
    <t>Airports</t>
  </si>
  <si>
    <t>Domestic</t>
  </si>
  <si>
    <t>International</t>
  </si>
  <si>
    <t>Total</t>
  </si>
  <si>
    <t>TOTAL AIRCRAFT MOVEMENTS</t>
  </si>
  <si>
    <t>TOTAL OF DHMI</t>
  </si>
  <si>
    <t>TOTAL OF TURKEY (INCLUDED OVERFLIGHT)</t>
  </si>
  <si>
    <t>PASSENGER TRAFFIC (Arrivals-Departures)</t>
  </si>
  <si>
    <t>TOTAL OF  TURKEY</t>
  </si>
  <si>
    <t>DHMI DIRECT TRANSIT</t>
  </si>
  <si>
    <t>OTHER DIRECT TRANSIT</t>
  </si>
  <si>
    <t>TOTAL OF TURKEY (INCLUDED DIRECT TRANSIT)</t>
  </si>
  <si>
    <t>TOTAL OF DIRECT TRANSIT</t>
  </si>
  <si>
    <t xml:space="preserve"> TOTAL COMMERCIAL MOVEMENTS</t>
  </si>
  <si>
    <t>FREIGHT TRAFFIC ( Baggage+Cargo+Mail) (TONNE)</t>
  </si>
  <si>
    <t>TOTAL OF TURKEY</t>
  </si>
  <si>
    <t>(*) Zonguldak Çaycuma,Gazipaşa Alanya,Zafer and Aydın Çıldır Airports have operated from private company has supervised from DHMI. İstanbul Sabiha Gökçen Airport has operated from  private company has supervised from The Presidency Of The Defence Industry , Eskişehir Hasan Polatkan Airport has operated from  Eskişehir Technical University, İstanbul Airport has operated from  private company has supervised from DHMI. The related airports are excluded from DHMI Total.</t>
  </si>
  <si>
    <t>Erzincan Yıldırım Akbulut</t>
  </si>
  <si>
    <t>Rize-Artvin</t>
  </si>
  <si>
    <t>Mardin Prof. Dr. Aziz Sancar</t>
  </si>
  <si>
    <t>CARGO TRAFFIC (TONNE)</t>
  </si>
  <si>
    <t>Muş Sultan Alparslan</t>
  </si>
  <si>
    <t>Şanlıurfa Gap</t>
  </si>
  <si>
    <t>İstanbul (*)</t>
  </si>
  <si>
    <t>İstanbul Sabiha Gökçen (*)</t>
  </si>
  <si>
    <t>Aydın Çıldır (*)</t>
  </si>
  <si>
    <t>Eskişehir Hasan Polatkan (*)</t>
  </si>
  <si>
    <t>Zafer (*)</t>
  </si>
  <si>
    <t>Zonguldak Çaycuma (*)</t>
  </si>
  <si>
    <t>Gazipaşa Alanya (*)</t>
  </si>
  <si>
    <t>* October data has been revised</t>
  </si>
  <si>
    <t xml:space="preserve"> 2024/2023 (%)</t>
  </si>
  <si>
    <t xml:space="preserve">                          International</t>
  </si>
  <si>
    <t>YEAR TO DATE FEBRUARY 2024
(Preliminary Result)</t>
  </si>
  <si>
    <t xml:space="preserve">YEAR TO DATE FEBRUARY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</si>
</sst>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T_L_-;\-* #,##0.00\ _T_L_-;_-* &quot;-&quot;??\ _T_L_-;_-@_-"/>
    <numFmt numFmtId="165" formatCode="_-* #,##0\ _T_L_-;\-* #,##0\ _T_L_-;_-* &quot;-&quot;??\ _T_L_-;_-@_-"/>
    <numFmt numFmtId="166" formatCode="#,##0.0"/>
    <numFmt numFmtId="167" formatCode="#,##0_ ;\-#,##0\ "/>
    <numFmt numFmtId="168" formatCode="0.0"/>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75">
    <xf numFmtId="0" fontId="0" fillId="0" borderId="0" xfId="0"/>
    <xf numFmtId="2" fontId="4" fillId="5" borderId="7"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167" fontId="10" fillId="11" borderId="0" xfId="2" applyNumberFormat="1" applyFont="1" applyFill="1" applyBorder="1" applyAlignment="1">
      <alignment vertical="center"/>
    </xf>
    <xf numFmtId="0" fontId="4" fillId="10" borderId="8" xfId="5" applyNumberFormat="1" applyFont="1" applyFill="1" applyBorder="1" applyAlignment="1">
      <alignment horizontal="left" vertical="center"/>
    </xf>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8"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3" fontId="11" fillId="9" borderId="0"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6" borderId="0" xfId="3" applyNumberFormat="1" applyFont="1" applyFill="1" applyBorder="1" applyAlignment="1">
      <alignment horizontal="right" vertical="center"/>
    </xf>
    <xf numFmtId="166" fontId="8" fillId="4" borderId="0" xfId="3" applyNumberFormat="1" applyFont="1" applyFill="1" applyBorder="1" applyAlignment="1">
      <alignment horizontal="right" vertical="center"/>
    </xf>
    <xf numFmtId="168" fontId="0" fillId="0" borderId="0" xfId="0" applyNumberFormat="1"/>
    <xf numFmtId="3" fontId="0" fillId="0" borderId="0" xfId="0" applyNumberFormat="1"/>
    <xf numFmtId="2" fontId="4" fillId="5" borderId="11" xfId="1" applyNumberFormat="1" applyFont="1" applyFill="1" applyBorder="1" applyAlignment="1">
      <alignment horizontal="right" vertical="center"/>
    </xf>
    <xf numFmtId="0" fontId="4" fillId="11" borderId="4" xfId="1" applyNumberFormat="1" applyFont="1" applyFill="1" applyBorder="1" applyAlignment="1">
      <alignment horizontal="left" vertical="center"/>
    </xf>
    <xf numFmtId="3" fontId="10" fillId="11" borderId="0" xfId="3" applyNumberFormat="1" applyFont="1" applyFill="1" applyBorder="1" applyAlignment="1">
      <alignment horizontal="right" vertical="center"/>
    </xf>
    <xf numFmtId="166" fontId="10" fillId="11" borderId="0" xfId="2" applyNumberFormat="1" applyFont="1" applyFill="1" applyBorder="1" applyAlignment="1">
      <alignment vertical="center"/>
    </xf>
    <xf numFmtId="166" fontId="10" fillId="11" borderId="5" xfId="2" applyNumberFormat="1" applyFont="1" applyFill="1" applyBorder="1" applyAlignment="1">
      <alignment vertical="center"/>
    </xf>
    <xf numFmtId="166" fontId="10" fillId="5" borderId="0" xfId="4" applyNumberFormat="1" applyFont="1" applyFill="1" applyBorder="1" applyAlignment="1">
      <alignment vertical="center"/>
    </xf>
    <xf numFmtId="166" fontId="10" fillId="5" borderId="5" xfId="4" applyNumberFormat="1" applyFont="1" applyFill="1" applyBorder="1" applyAlignment="1">
      <alignment vertical="center"/>
    </xf>
    <xf numFmtId="0" fontId="0" fillId="0" borderId="0" xfId="0" applyAlignment="1">
      <alignment vertical="center"/>
    </xf>
    <xf numFmtId="166" fontId="10" fillId="5" borderId="0" xfId="3" applyNumberFormat="1" applyFont="1" applyFill="1" applyBorder="1" applyAlignment="1">
      <alignment horizontal="right" vertical="center"/>
    </xf>
    <xf numFmtId="3" fontId="11" fillId="11" borderId="0" xfId="3" applyNumberFormat="1" applyFont="1" applyFill="1" applyBorder="1" applyAlignment="1">
      <alignment horizontal="right" vertical="center"/>
    </xf>
    <xf numFmtId="3" fontId="10" fillId="5" borderId="9" xfId="5" applyNumberFormat="1" applyFont="1" applyFill="1" applyBorder="1" applyAlignment="1">
      <alignment horizontal="right"/>
    </xf>
    <xf numFmtId="3" fontId="10" fillId="5" borderId="9" xfId="5" applyNumberFormat="1" applyFont="1" applyFill="1" applyBorder="1" applyAlignment="1">
      <alignment horizontal="right" vertical="center"/>
    </xf>
    <xf numFmtId="3" fontId="10" fillId="5" borderId="9" xfId="5" applyNumberFormat="1" applyFont="1" applyFill="1" applyBorder="1" applyAlignment="1">
      <alignment vertical="center"/>
    </xf>
    <xf numFmtId="166" fontId="10" fillId="5" borderId="9" xfId="5" applyNumberFormat="1" applyFont="1" applyFill="1" applyBorder="1" applyAlignment="1"/>
    <xf numFmtId="166" fontId="10" fillId="5" borderId="10" xfId="5" applyNumberFormat="1" applyFont="1" applyFill="1" applyBorder="1" applyAlignment="1"/>
    <xf numFmtId="166" fontId="4" fillId="9" borderId="5" xfId="4" applyNumberFormat="1" applyFont="1" applyFill="1" applyBorder="1" applyAlignment="1">
      <alignment horizontal="right" vertical="center"/>
    </xf>
    <xf numFmtId="166" fontId="4" fillId="5" borderId="5" xfId="4" applyNumberFormat="1" applyFont="1" applyFill="1" applyBorder="1" applyAlignment="1">
      <alignment horizontal="right" vertical="center"/>
    </xf>
    <xf numFmtId="3" fontId="8" fillId="6" borderId="12" xfId="3" applyNumberFormat="1" applyFont="1" applyFill="1" applyBorder="1" applyAlignment="1">
      <alignment horizontal="right" vertical="center"/>
    </xf>
    <xf numFmtId="166" fontId="7" fillId="6" borderId="0" xfId="3" applyNumberFormat="1" applyFont="1" applyFill="1" applyBorder="1" applyAlignment="1">
      <alignment horizontal="right" vertical="center"/>
    </xf>
    <xf numFmtId="166" fontId="7" fillId="4" borderId="0" xfId="3" applyNumberFormat="1" applyFont="1" applyFill="1" applyBorder="1" applyAlignment="1">
      <alignment horizontal="right" vertical="center"/>
    </xf>
    <xf numFmtId="4" fontId="7" fillId="6" borderId="0" xfId="3" applyNumberFormat="1" applyFont="1" applyFill="1" applyBorder="1" applyAlignment="1">
      <alignment horizontal="right" vertical="center"/>
    </xf>
    <xf numFmtId="4" fontId="8" fillId="4" borderId="0"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8"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cellXfs>
  <cellStyles count="6">
    <cellStyle name="Binlik Ayracı 2" xfId="3" xr:uid="{00000000-0005-0000-0000-000000000000}"/>
    <cellStyle name="Normal" xfId="0" builtinId="0"/>
    <cellStyle name="Normal 2" xfId="5" xr:uid="{00000000-0005-0000-0000-000002000000}"/>
    <cellStyle name="Vurgu1" xfId="1" builtinId="29"/>
    <cellStyle name="Vurgu4" xfId="2" builtinId="41"/>
    <cellStyle name="Yüzde 2" xfId="4" xr:uid="{00000000-0005-0000-0000-000005000000}"/>
  </cellStyles>
  <dxfs count="50">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2"/>
  <sheetViews>
    <sheetView zoomScale="75" zoomScaleNormal="75" workbookViewId="0">
      <selection activeCell="B4" sqref="B4:J60"/>
    </sheetView>
  </sheetViews>
  <sheetFormatPr defaultRowHeight="15" x14ac:dyDescent="0.25"/>
  <cols>
    <col min="1" max="1" width="41.28515625" customWidth="1"/>
    <col min="2" max="10" width="14.28515625" customWidth="1"/>
  </cols>
  <sheetData>
    <row r="1" spans="1:11" ht="22.5" customHeight="1" x14ac:dyDescent="0.25">
      <c r="A1" s="67" t="s">
        <v>51</v>
      </c>
      <c r="B1" s="68"/>
      <c r="C1" s="68"/>
      <c r="D1" s="68"/>
      <c r="E1" s="68"/>
      <c r="F1" s="68"/>
      <c r="G1" s="68"/>
      <c r="H1" s="68"/>
      <c r="I1" s="68"/>
      <c r="J1" s="69"/>
    </row>
    <row r="2" spans="1:11" ht="27" customHeight="1" x14ac:dyDescent="0.25">
      <c r="A2" s="70" t="s">
        <v>47</v>
      </c>
      <c r="B2" s="72" t="s">
        <v>81</v>
      </c>
      <c r="C2" s="72"/>
      <c r="D2" s="72"/>
      <c r="E2" s="72" t="s">
        <v>80</v>
      </c>
      <c r="F2" s="72"/>
      <c r="G2" s="72"/>
      <c r="H2" s="73" t="s">
        <v>78</v>
      </c>
      <c r="I2" s="73"/>
      <c r="J2" s="74"/>
    </row>
    <row r="3" spans="1:11" x14ac:dyDescent="0.25">
      <c r="A3" s="71"/>
      <c r="B3" s="1" t="s">
        <v>48</v>
      </c>
      <c r="C3" s="1" t="s">
        <v>49</v>
      </c>
      <c r="D3" s="1" t="s">
        <v>50</v>
      </c>
      <c r="E3" s="1" t="s">
        <v>48</v>
      </c>
      <c r="F3" s="1" t="s">
        <v>49</v>
      </c>
      <c r="G3" s="1" t="s">
        <v>50</v>
      </c>
      <c r="H3" s="1" t="s">
        <v>48</v>
      </c>
      <c r="I3" s="1" t="s">
        <v>49</v>
      </c>
      <c r="J3" s="38" t="s">
        <v>50</v>
      </c>
    </row>
    <row r="4" spans="1:11" x14ac:dyDescent="0.25">
      <c r="A4" s="9" t="s">
        <v>0</v>
      </c>
      <c r="B4" s="2">
        <v>2608</v>
      </c>
      <c r="C4" s="2">
        <v>1405</v>
      </c>
      <c r="D4" s="2">
        <v>4013</v>
      </c>
      <c r="E4" s="2">
        <v>2581</v>
      </c>
      <c r="F4" s="2">
        <v>1688</v>
      </c>
      <c r="G4" s="2">
        <v>4269</v>
      </c>
      <c r="H4" s="3">
        <v>-1.0352760736196318</v>
      </c>
      <c r="I4" s="3">
        <v>20.142348754448399</v>
      </c>
      <c r="J4" s="4">
        <v>6.3792673810117124</v>
      </c>
      <c r="K4" s="31"/>
    </row>
    <row r="5" spans="1:11" x14ac:dyDescent="0.25">
      <c r="A5" s="5" t="s">
        <v>70</v>
      </c>
      <c r="B5" s="6">
        <v>18634</v>
      </c>
      <c r="C5" s="6">
        <v>55852</v>
      </c>
      <c r="D5" s="6">
        <v>74486</v>
      </c>
      <c r="E5" s="6">
        <v>17497</v>
      </c>
      <c r="F5" s="6">
        <v>61552</v>
      </c>
      <c r="G5" s="6">
        <v>79049</v>
      </c>
      <c r="H5" s="7">
        <v>-6.1017494901792428</v>
      </c>
      <c r="I5" s="7">
        <v>10.205543221370766</v>
      </c>
      <c r="J5" s="8">
        <v>6.1259834062776903</v>
      </c>
      <c r="K5" s="31"/>
    </row>
    <row r="6" spans="1:11" x14ac:dyDescent="0.25">
      <c r="A6" s="9" t="s">
        <v>71</v>
      </c>
      <c r="B6" s="2">
        <v>15847</v>
      </c>
      <c r="C6" s="2">
        <v>17237</v>
      </c>
      <c r="D6" s="2">
        <v>33084</v>
      </c>
      <c r="E6" s="2">
        <v>17289</v>
      </c>
      <c r="F6" s="2">
        <v>20515</v>
      </c>
      <c r="G6" s="2">
        <v>37804</v>
      </c>
      <c r="H6" s="3">
        <v>9.0995141036158262</v>
      </c>
      <c r="I6" s="3">
        <v>19.017230376515634</v>
      </c>
      <c r="J6" s="4">
        <v>14.266715028412523</v>
      </c>
    </row>
    <row r="7" spans="1:11" x14ac:dyDescent="0.25">
      <c r="A7" s="5" t="s">
        <v>1</v>
      </c>
      <c r="B7" s="6">
        <v>11152</v>
      </c>
      <c r="C7" s="6">
        <v>2660</v>
      </c>
      <c r="D7" s="6">
        <v>13812</v>
      </c>
      <c r="E7" s="6">
        <v>11055</v>
      </c>
      <c r="F7" s="6">
        <v>3843</v>
      </c>
      <c r="G7" s="6">
        <v>14898</v>
      </c>
      <c r="H7" s="7">
        <v>-0.86979913916786222</v>
      </c>
      <c r="I7" s="7">
        <v>44.473684210526315</v>
      </c>
      <c r="J7" s="8">
        <v>7.8627280625543001</v>
      </c>
    </row>
    <row r="8" spans="1:11" x14ac:dyDescent="0.25">
      <c r="A8" s="9" t="s">
        <v>2</v>
      </c>
      <c r="B8" s="2">
        <v>7165</v>
      </c>
      <c r="C8" s="2">
        <v>2083</v>
      </c>
      <c r="D8" s="2">
        <v>9248</v>
      </c>
      <c r="E8" s="2">
        <v>7277</v>
      </c>
      <c r="F8" s="2">
        <v>2797</v>
      </c>
      <c r="G8" s="2">
        <v>10074</v>
      </c>
      <c r="H8" s="3">
        <v>1.5631542219120727</v>
      </c>
      <c r="I8" s="3">
        <v>34.277484397503599</v>
      </c>
      <c r="J8" s="4">
        <v>8.9316608996539788</v>
      </c>
    </row>
    <row r="9" spans="1:11" x14ac:dyDescent="0.25">
      <c r="A9" s="5" t="s">
        <v>3</v>
      </c>
      <c r="B9" s="6">
        <v>7734</v>
      </c>
      <c r="C9" s="6">
        <v>7123</v>
      </c>
      <c r="D9" s="6">
        <v>14857</v>
      </c>
      <c r="E9" s="6">
        <v>7512</v>
      </c>
      <c r="F9" s="6">
        <v>7935</v>
      </c>
      <c r="G9" s="6">
        <v>15447</v>
      </c>
      <c r="H9" s="7">
        <v>-2.8704422032583397</v>
      </c>
      <c r="I9" s="7">
        <v>11.399691141373017</v>
      </c>
      <c r="J9" s="8">
        <v>3.971192030692603</v>
      </c>
    </row>
    <row r="10" spans="1:11" x14ac:dyDescent="0.25">
      <c r="A10" s="9" t="s">
        <v>76</v>
      </c>
      <c r="B10" s="2">
        <v>515</v>
      </c>
      <c r="C10" s="2">
        <v>121</v>
      </c>
      <c r="D10" s="2">
        <v>636</v>
      </c>
      <c r="E10" s="2">
        <v>599</v>
      </c>
      <c r="F10" s="2">
        <v>146</v>
      </c>
      <c r="G10" s="2">
        <v>745</v>
      </c>
      <c r="H10" s="3">
        <v>16.310679611650485</v>
      </c>
      <c r="I10" s="3">
        <v>20.66115702479339</v>
      </c>
      <c r="J10" s="4">
        <v>17.138364779874212</v>
      </c>
    </row>
    <row r="11" spans="1:11" x14ac:dyDescent="0.25">
      <c r="A11" s="5" t="s">
        <v>4</v>
      </c>
      <c r="B11" s="6">
        <v>2458</v>
      </c>
      <c r="C11" s="6">
        <v>223</v>
      </c>
      <c r="D11" s="6">
        <v>2681</v>
      </c>
      <c r="E11" s="6">
        <v>2187</v>
      </c>
      <c r="F11" s="6">
        <v>130</v>
      </c>
      <c r="G11" s="6">
        <v>2317</v>
      </c>
      <c r="H11" s="7">
        <v>-11.025223759153784</v>
      </c>
      <c r="I11" s="7">
        <v>-41.704035874439462</v>
      </c>
      <c r="J11" s="8">
        <v>-13.577023498694519</v>
      </c>
    </row>
    <row r="12" spans="1:11" x14ac:dyDescent="0.25">
      <c r="A12" s="9" t="s">
        <v>5</v>
      </c>
      <c r="B12" s="2">
        <v>1829</v>
      </c>
      <c r="C12" s="2">
        <v>99</v>
      </c>
      <c r="D12" s="2">
        <v>1928</v>
      </c>
      <c r="E12" s="2">
        <v>2061</v>
      </c>
      <c r="F12" s="2">
        <v>93</v>
      </c>
      <c r="G12" s="2">
        <v>2154</v>
      </c>
      <c r="H12" s="3">
        <v>12.68452706396938</v>
      </c>
      <c r="I12" s="3">
        <v>-6.0606060606060606</v>
      </c>
      <c r="J12" s="4">
        <v>11.721991701244812</v>
      </c>
    </row>
    <row r="13" spans="1:11" x14ac:dyDescent="0.25">
      <c r="A13" s="5" t="s">
        <v>6</v>
      </c>
      <c r="B13" s="6">
        <v>6526</v>
      </c>
      <c r="C13" s="6">
        <v>1205</v>
      </c>
      <c r="D13" s="6">
        <v>7731</v>
      </c>
      <c r="E13" s="6">
        <v>5942</v>
      </c>
      <c r="F13" s="6">
        <v>1019</v>
      </c>
      <c r="G13" s="6">
        <v>6961</v>
      </c>
      <c r="H13" s="7">
        <v>-8.9488201041985906</v>
      </c>
      <c r="I13" s="7">
        <v>-15.435684647302905</v>
      </c>
      <c r="J13" s="8">
        <v>-9.9599016944767822</v>
      </c>
    </row>
    <row r="14" spans="1:11" x14ac:dyDescent="0.25">
      <c r="A14" s="9" t="s">
        <v>7</v>
      </c>
      <c r="B14" s="2">
        <v>2615</v>
      </c>
      <c r="C14" s="2">
        <v>443</v>
      </c>
      <c r="D14" s="2">
        <v>3058</v>
      </c>
      <c r="E14" s="2">
        <v>2760</v>
      </c>
      <c r="F14" s="2">
        <v>367</v>
      </c>
      <c r="G14" s="2">
        <v>3127</v>
      </c>
      <c r="H14" s="3">
        <v>5.5449330783938811</v>
      </c>
      <c r="I14" s="3">
        <v>-17.155756207674944</v>
      </c>
      <c r="J14" s="4">
        <v>2.2563767168083717</v>
      </c>
    </row>
    <row r="15" spans="1:11" x14ac:dyDescent="0.25">
      <c r="A15" s="5" t="s">
        <v>8</v>
      </c>
      <c r="B15" s="6">
        <v>1214</v>
      </c>
      <c r="C15" s="6">
        <v>39</v>
      </c>
      <c r="D15" s="6">
        <v>1253</v>
      </c>
      <c r="E15" s="6">
        <v>1264</v>
      </c>
      <c r="F15" s="6">
        <v>27</v>
      </c>
      <c r="G15" s="6">
        <v>1291</v>
      </c>
      <c r="H15" s="7">
        <v>4.1186161449752881</v>
      </c>
      <c r="I15" s="7">
        <v>-30.76923076923077</v>
      </c>
      <c r="J15" s="8">
        <v>3.0327214684756583</v>
      </c>
    </row>
    <row r="16" spans="1:11" x14ac:dyDescent="0.25">
      <c r="A16" s="9" t="s">
        <v>9</v>
      </c>
      <c r="B16" s="2">
        <v>3522</v>
      </c>
      <c r="C16" s="2">
        <v>594</v>
      </c>
      <c r="D16" s="2">
        <v>4116</v>
      </c>
      <c r="E16" s="2">
        <v>2982</v>
      </c>
      <c r="F16" s="2">
        <v>318</v>
      </c>
      <c r="G16" s="2">
        <v>3300</v>
      </c>
      <c r="H16" s="3">
        <v>-15.332197614991482</v>
      </c>
      <c r="I16" s="3">
        <v>-46.464646464646464</v>
      </c>
      <c r="J16" s="4">
        <v>-19.825072886297377</v>
      </c>
    </row>
    <row r="17" spans="1:10" x14ac:dyDescent="0.25">
      <c r="A17" s="5" t="s">
        <v>10</v>
      </c>
      <c r="B17" s="6">
        <v>1313</v>
      </c>
      <c r="C17" s="6">
        <v>63</v>
      </c>
      <c r="D17" s="6">
        <v>1376</v>
      </c>
      <c r="E17" s="6">
        <v>439</v>
      </c>
      <c r="F17" s="6">
        <v>10</v>
      </c>
      <c r="G17" s="6">
        <v>449</v>
      </c>
      <c r="H17" s="7">
        <v>-66.565118050266562</v>
      </c>
      <c r="I17" s="7">
        <v>-84.126984126984127</v>
      </c>
      <c r="J17" s="8">
        <v>-67.369186046511629</v>
      </c>
    </row>
    <row r="18" spans="1:10" x14ac:dyDescent="0.25">
      <c r="A18" s="9" t="s">
        <v>11</v>
      </c>
      <c r="B18" s="2">
        <v>308</v>
      </c>
      <c r="C18" s="2">
        <v>6</v>
      </c>
      <c r="D18" s="2">
        <v>314</v>
      </c>
      <c r="E18" s="2">
        <v>322</v>
      </c>
      <c r="F18" s="2">
        <v>12</v>
      </c>
      <c r="G18" s="2">
        <v>334</v>
      </c>
      <c r="H18" s="3">
        <v>4.5454545454545459</v>
      </c>
      <c r="I18" s="3">
        <v>100</v>
      </c>
      <c r="J18" s="4">
        <v>6.369426751592357</v>
      </c>
    </row>
    <row r="19" spans="1:10" x14ac:dyDescent="0.25">
      <c r="A19" s="5" t="s">
        <v>12</v>
      </c>
      <c r="B19" s="6">
        <v>162</v>
      </c>
      <c r="C19" s="6">
        <v>17</v>
      </c>
      <c r="D19" s="6">
        <v>179</v>
      </c>
      <c r="E19" s="6">
        <v>174</v>
      </c>
      <c r="F19" s="6">
        <v>32</v>
      </c>
      <c r="G19" s="6">
        <v>206</v>
      </c>
      <c r="H19" s="7">
        <v>7.4074074074074066</v>
      </c>
      <c r="I19" s="7">
        <v>88.235294117647058</v>
      </c>
      <c r="J19" s="8">
        <v>15.083798882681565</v>
      </c>
    </row>
    <row r="20" spans="1:10" x14ac:dyDescent="0.25">
      <c r="A20" s="9" t="s">
        <v>72</v>
      </c>
      <c r="B20" s="2">
        <v>5693</v>
      </c>
      <c r="C20" s="2">
        <v>0</v>
      </c>
      <c r="D20" s="2">
        <v>5693</v>
      </c>
      <c r="E20" s="2">
        <v>6590</v>
      </c>
      <c r="F20" s="2">
        <v>0</v>
      </c>
      <c r="G20" s="2">
        <v>6590</v>
      </c>
      <c r="H20" s="3">
        <v>15.756191814509046</v>
      </c>
      <c r="I20" s="3">
        <v>0</v>
      </c>
      <c r="J20" s="4">
        <v>15.756191814509046</v>
      </c>
    </row>
    <row r="21" spans="1:10" x14ac:dyDescent="0.25">
      <c r="A21" s="5" t="s">
        <v>13</v>
      </c>
      <c r="B21" s="6">
        <v>2780</v>
      </c>
      <c r="C21" s="6">
        <v>12</v>
      </c>
      <c r="D21" s="6">
        <v>2792</v>
      </c>
      <c r="E21" s="6">
        <v>2920</v>
      </c>
      <c r="F21" s="6">
        <v>31</v>
      </c>
      <c r="G21" s="6">
        <v>2951</v>
      </c>
      <c r="H21" s="7">
        <v>5.0359712230215825</v>
      </c>
      <c r="I21" s="7">
        <v>158.33333333333331</v>
      </c>
      <c r="J21" s="8">
        <v>5.6948424068767904</v>
      </c>
    </row>
    <row r="22" spans="1:10" x14ac:dyDescent="0.25">
      <c r="A22" s="9" t="s">
        <v>14</v>
      </c>
      <c r="B22" s="2">
        <v>2</v>
      </c>
      <c r="C22" s="2">
        <v>0</v>
      </c>
      <c r="D22" s="2">
        <v>2</v>
      </c>
      <c r="E22" s="2">
        <v>14</v>
      </c>
      <c r="F22" s="2">
        <v>0</v>
      </c>
      <c r="G22" s="2">
        <v>14</v>
      </c>
      <c r="H22" s="3">
        <v>600</v>
      </c>
      <c r="I22" s="3">
        <v>0</v>
      </c>
      <c r="J22" s="4">
        <v>600</v>
      </c>
    </row>
    <row r="23" spans="1:10" x14ac:dyDescent="0.25">
      <c r="A23" s="5" t="s">
        <v>15</v>
      </c>
      <c r="B23" s="6">
        <v>584</v>
      </c>
      <c r="C23" s="6">
        <v>8</v>
      </c>
      <c r="D23" s="6">
        <v>592</v>
      </c>
      <c r="E23" s="6">
        <v>657</v>
      </c>
      <c r="F23" s="6">
        <v>7</v>
      </c>
      <c r="G23" s="6">
        <v>664</v>
      </c>
      <c r="H23" s="7">
        <v>12.5</v>
      </c>
      <c r="I23" s="7">
        <v>-12.5</v>
      </c>
      <c r="J23" s="8">
        <v>12.162162162162163</v>
      </c>
    </row>
    <row r="24" spans="1:10" x14ac:dyDescent="0.25">
      <c r="A24" s="9" t="s">
        <v>16</v>
      </c>
      <c r="B24" s="2">
        <v>212</v>
      </c>
      <c r="C24" s="2">
        <v>0</v>
      </c>
      <c r="D24" s="2">
        <v>212</v>
      </c>
      <c r="E24" s="2">
        <v>210</v>
      </c>
      <c r="F24" s="2">
        <v>2</v>
      </c>
      <c r="G24" s="2">
        <v>212</v>
      </c>
      <c r="H24" s="3">
        <v>-0.94339622641509435</v>
      </c>
      <c r="I24" s="3">
        <v>0</v>
      </c>
      <c r="J24" s="4">
        <v>0</v>
      </c>
    </row>
    <row r="25" spans="1:10" x14ac:dyDescent="0.25">
      <c r="A25" s="5" t="s">
        <v>17</v>
      </c>
      <c r="B25" s="6">
        <v>1910</v>
      </c>
      <c r="C25" s="6">
        <v>56</v>
      </c>
      <c r="D25" s="6">
        <v>1966</v>
      </c>
      <c r="E25" s="6">
        <v>2727</v>
      </c>
      <c r="F25" s="6">
        <v>92</v>
      </c>
      <c r="G25" s="6">
        <v>2819</v>
      </c>
      <c r="H25" s="7">
        <v>42.774869109947645</v>
      </c>
      <c r="I25" s="7">
        <v>64.285714285714292</v>
      </c>
      <c r="J25" s="8">
        <v>43.387589013224819</v>
      </c>
    </row>
    <row r="26" spans="1:10" x14ac:dyDescent="0.25">
      <c r="A26" s="9" t="s">
        <v>18</v>
      </c>
      <c r="B26" s="2">
        <v>894</v>
      </c>
      <c r="C26" s="2">
        <v>7</v>
      </c>
      <c r="D26" s="2">
        <v>901</v>
      </c>
      <c r="E26" s="2">
        <v>477</v>
      </c>
      <c r="F26" s="2">
        <v>4</v>
      </c>
      <c r="G26" s="2">
        <v>481</v>
      </c>
      <c r="H26" s="3">
        <v>-46.644295302013425</v>
      </c>
      <c r="I26" s="3">
        <v>-42.857142857142854</v>
      </c>
      <c r="J26" s="4">
        <v>-46.614872364039954</v>
      </c>
    </row>
    <row r="27" spans="1:10" x14ac:dyDescent="0.25">
      <c r="A27" s="5" t="s">
        <v>19</v>
      </c>
      <c r="B27" s="6">
        <v>8</v>
      </c>
      <c r="C27" s="6">
        <v>0</v>
      </c>
      <c r="D27" s="6">
        <v>8</v>
      </c>
      <c r="E27" s="6">
        <v>10</v>
      </c>
      <c r="F27" s="6">
        <v>0</v>
      </c>
      <c r="G27" s="6">
        <v>10</v>
      </c>
      <c r="H27" s="7">
        <v>25</v>
      </c>
      <c r="I27" s="7">
        <v>0</v>
      </c>
      <c r="J27" s="8">
        <v>25</v>
      </c>
    </row>
    <row r="28" spans="1:10" x14ac:dyDescent="0.25">
      <c r="A28" s="9" t="s">
        <v>20</v>
      </c>
      <c r="B28" s="2">
        <v>712</v>
      </c>
      <c r="C28" s="2">
        <v>34</v>
      </c>
      <c r="D28" s="2">
        <v>746</v>
      </c>
      <c r="E28" s="2">
        <v>863</v>
      </c>
      <c r="F28" s="2">
        <v>26</v>
      </c>
      <c r="G28" s="2">
        <v>889</v>
      </c>
      <c r="H28" s="3">
        <v>21.207865168539325</v>
      </c>
      <c r="I28" s="3">
        <v>-23.52941176470588</v>
      </c>
      <c r="J28" s="4">
        <v>19.168900804289542</v>
      </c>
    </row>
    <row r="29" spans="1:10" x14ac:dyDescent="0.25">
      <c r="A29" s="5" t="s">
        <v>21</v>
      </c>
      <c r="B29" s="6">
        <v>2057</v>
      </c>
      <c r="C29" s="6">
        <v>137</v>
      </c>
      <c r="D29" s="6">
        <v>2194</v>
      </c>
      <c r="E29" s="6">
        <v>1935</v>
      </c>
      <c r="F29" s="6">
        <v>166</v>
      </c>
      <c r="G29" s="6">
        <v>2101</v>
      </c>
      <c r="H29" s="7">
        <v>-5.9309674282936315</v>
      </c>
      <c r="I29" s="7">
        <v>21.167883211678831</v>
      </c>
      <c r="J29" s="8">
        <v>-4.2388331814038294</v>
      </c>
    </row>
    <row r="30" spans="1:10" x14ac:dyDescent="0.25">
      <c r="A30" s="9" t="s">
        <v>22</v>
      </c>
      <c r="B30" s="2">
        <v>1246</v>
      </c>
      <c r="C30" s="2">
        <v>49</v>
      </c>
      <c r="D30" s="2">
        <v>1295</v>
      </c>
      <c r="E30" s="2">
        <v>1019</v>
      </c>
      <c r="F30" s="2">
        <v>66</v>
      </c>
      <c r="G30" s="2">
        <v>1085</v>
      </c>
      <c r="H30" s="3">
        <v>-18.218298555377206</v>
      </c>
      <c r="I30" s="3">
        <v>34.693877551020407</v>
      </c>
      <c r="J30" s="4">
        <v>-16.216216216216218</v>
      </c>
    </row>
    <row r="31" spans="1:10" x14ac:dyDescent="0.25">
      <c r="A31" s="5" t="s">
        <v>64</v>
      </c>
      <c r="B31" s="6">
        <v>416</v>
      </c>
      <c r="C31" s="6">
        <v>3</v>
      </c>
      <c r="D31" s="6">
        <v>419</v>
      </c>
      <c r="E31" s="6">
        <v>460</v>
      </c>
      <c r="F31" s="6">
        <v>4</v>
      </c>
      <c r="G31" s="6">
        <v>464</v>
      </c>
      <c r="H31" s="7">
        <v>10.576923076923077</v>
      </c>
      <c r="I31" s="7">
        <v>33.333333333333329</v>
      </c>
      <c r="J31" s="8">
        <v>10.739856801909307</v>
      </c>
    </row>
    <row r="32" spans="1:10" x14ac:dyDescent="0.25">
      <c r="A32" s="9" t="s">
        <v>73</v>
      </c>
      <c r="B32" s="2">
        <v>512</v>
      </c>
      <c r="C32" s="2">
        <v>102</v>
      </c>
      <c r="D32" s="2">
        <v>614</v>
      </c>
      <c r="E32" s="2">
        <v>726</v>
      </c>
      <c r="F32" s="2">
        <v>113</v>
      </c>
      <c r="G32" s="2">
        <v>839</v>
      </c>
      <c r="H32" s="3">
        <v>41.796875</v>
      </c>
      <c r="I32" s="3">
        <v>10.784313725490197</v>
      </c>
      <c r="J32" s="4">
        <v>36.644951140065146</v>
      </c>
    </row>
    <row r="33" spans="1:10" x14ac:dyDescent="0.25">
      <c r="A33" s="5" t="s">
        <v>45</v>
      </c>
      <c r="B33" s="6">
        <v>177</v>
      </c>
      <c r="C33" s="6">
        <v>0</v>
      </c>
      <c r="D33" s="6">
        <v>177</v>
      </c>
      <c r="E33" s="6">
        <v>92</v>
      </c>
      <c r="F33" s="6">
        <v>0</v>
      </c>
      <c r="G33" s="6">
        <v>92</v>
      </c>
      <c r="H33" s="7">
        <v>-48.022598870056498</v>
      </c>
      <c r="I33" s="7">
        <v>0</v>
      </c>
      <c r="J33" s="8">
        <v>-48.022598870056498</v>
      </c>
    </row>
    <row r="34" spans="1:10" x14ac:dyDescent="0.25">
      <c r="A34" s="9" t="s">
        <v>23</v>
      </c>
      <c r="B34" s="2">
        <v>1718</v>
      </c>
      <c r="C34" s="2">
        <v>143</v>
      </c>
      <c r="D34" s="2">
        <v>1861</v>
      </c>
      <c r="E34" s="2">
        <v>376</v>
      </c>
      <c r="F34" s="2">
        <v>0</v>
      </c>
      <c r="G34" s="2">
        <v>376</v>
      </c>
      <c r="H34" s="3">
        <v>-78.114086146682197</v>
      </c>
      <c r="I34" s="3">
        <v>-100</v>
      </c>
      <c r="J34" s="4">
        <v>-79.795808704997313</v>
      </c>
    </row>
    <row r="35" spans="1:10" x14ac:dyDescent="0.25">
      <c r="A35" s="5" t="s">
        <v>44</v>
      </c>
      <c r="B35" s="6">
        <v>515</v>
      </c>
      <c r="C35" s="6">
        <v>0</v>
      </c>
      <c r="D35" s="6">
        <v>515</v>
      </c>
      <c r="E35" s="6">
        <v>484</v>
      </c>
      <c r="F35" s="6">
        <v>6</v>
      </c>
      <c r="G35" s="6">
        <v>490</v>
      </c>
      <c r="H35" s="7">
        <v>-6.0194174757281553</v>
      </c>
      <c r="I35" s="7">
        <v>0</v>
      </c>
      <c r="J35" s="8">
        <v>-4.8543689320388346</v>
      </c>
    </row>
    <row r="36" spans="1:10" x14ac:dyDescent="0.25">
      <c r="A36" s="9" t="s">
        <v>24</v>
      </c>
      <c r="B36" s="2">
        <v>3621</v>
      </c>
      <c r="C36" s="2">
        <v>5</v>
      </c>
      <c r="D36" s="2">
        <v>3626</v>
      </c>
      <c r="E36" s="2">
        <v>3417</v>
      </c>
      <c r="F36" s="2">
        <v>26</v>
      </c>
      <c r="G36" s="2">
        <v>3443</v>
      </c>
      <c r="H36" s="3">
        <v>-5.6338028169014089</v>
      </c>
      <c r="I36" s="3">
        <v>420</v>
      </c>
      <c r="J36" s="4">
        <v>-5.0468836183121892</v>
      </c>
    </row>
    <row r="37" spans="1:10" x14ac:dyDescent="0.25">
      <c r="A37" s="5" t="s">
        <v>25</v>
      </c>
      <c r="B37" s="6">
        <v>1131</v>
      </c>
      <c r="C37" s="6">
        <v>94</v>
      </c>
      <c r="D37" s="6">
        <v>1225</v>
      </c>
      <c r="E37" s="6">
        <v>347</v>
      </c>
      <c r="F37" s="6">
        <v>2</v>
      </c>
      <c r="G37" s="6">
        <v>349</v>
      </c>
      <c r="H37" s="7">
        <v>-69.319186560565868</v>
      </c>
      <c r="I37" s="7">
        <v>-97.872340425531917</v>
      </c>
      <c r="J37" s="8">
        <v>-71.510204081632651</v>
      </c>
    </row>
    <row r="38" spans="1:10" x14ac:dyDescent="0.25">
      <c r="A38" s="9" t="s">
        <v>32</v>
      </c>
      <c r="B38" s="2">
        <v>1698</v>
      </c>
      <c r="C38" s="2">
        <v>13</v>
      </c>
      <c r="D38" s="2">
        <v>1711</v>
      </c>
      <c r="E38" s="2">
        <v>1892</v>
      </c>
      <c r="F38" s="2">
        <v>9</v>
      </c>
      <c r="G38" s="2">
        <v>1901</v>
      </c>
      <c r="H38" s="3">
        <v>11.425206124852769</v>
      </c>
      <c r="I38" s="3">
        <v>-30.76923076923077</v>
      </c>
      <c r="J38" s="4">
        <v>11.104617182933957</v>
      </c>
    </row>
    <row r="39" spans="1:10" x14ac:dyDescent="0.25">
      <c r="A39" s="5" t="s">
        <v>26</v>
      </c>
      <c r="B39" s="6">
        <v>660</v>
      </c>
      <c r="C39" s="6">
        <v>6</v>
      </c>
      <c r="D39" s="6">
        <v>666</v>
      </c>
      <c r="E39" s="6">
        <v>670</v>
      </c>
      <c r="F39" s="6">
        <v>0</v>
      </c>
      <c r="G39" s="6">
        <v>670</v>
      </c>
      <c r="H39" s="7">
        <v>1.5151515151515151</v>
      </c>
      <c r="I39" s="7">
        <v>-100</v>
      </c>
      <c r="J39" s="8">
        <v>0.60060060060060061</v>
      </c>
    </row>
    <row r="40" spans="1:10" x14ac:dyDescent="0.25">
      <c r="A40" s="9" t="s">
        <v>27</v>
      </c>
      <c r="B40" s="2">
        <v>106</v>
      </c>
      <c r="C40" s="2">
        <v>4</v>
      </c>
      <c r="D40" s="2">
        <v>110</v>
      </c>
      <c r="E40" s="2">
        <v>150</v>
      </c>
      <c r="F40" s="2">
        <v>14</v>
      </c>
      <c r="G40" s="2">
        <v>164</v>
      </c>
      <c r="H40" s="3">
        <v>41.509433962264154</v>
      </c>
      <c r="I40" s="3">
        <v>250</v>
      </c>
      <c r="J40" s="4">
        <v>49.090909090909093</v>
      </c>
    </row>
    <row r="41" spans="1:10" x14ac:dyDescent="0.25">
      <c r="A41" s="5" t="s">
        <v>28</v>
      </c>
      <c r="B41" s="6">
        <v>1935</v>
      </c>
      <c r="C41" s="6">
        <v>403</v>
      </c>
      <c r="D41" s="6">
        <v>2338</v>
      </c>
      <c r="E41" s="6">
        <v>2111</v>
      </c>
      <c r="F41" s="6">
        <v>522</v>
      </c>
      <c r="G41" s="6">
        <v>2633</v>
      </c>
      <c r="H41" s="7">
        <v>9.0956072351421184</v>
      </c>
      <c r="I41" s="7">
        <v>29.528535980148884</v>
      </c>
      <c r="J41" s="8">
        <v>12.617621899059026</v>
      </c>
    </row>
    <row r="42" spans="1:10" x14ac:dyDescent="0.25">
      <c r="A42" s="9" t="s">
        <v>29</v>
      </c>
      <c r="B42" s="2">
        <v>155</v>
      </c>
      <c r="C42" s="2">
        <v>4</v>
      </c>
      <c r="D42" s="2">
        <v>159</v>
      </c>
      <c r="E42" s="2">
        <v>45</v>
      </c>
      <c r="F42" s="2">
        <v>12</v>
      </c>
      <c r="G42" s="2">
        <v>57</v>
      </c>
      <c r="H42" s="3">
        <v>-70.967741935483872</v>
      </c>
      <c r="I42" s="3">
        <v>200</v>
      </c>
      <c r="J42" s="4">
        <v>-64.15094339622641</v>
      </c>
    </row>
    <row r="43" spans="1:10" x14ac:dyDescent="0.25">
      <c r="A43" s="5" t="s">
        <v>30</v>
      </c>
      <c r="B43" s="6">
        <v>892</v>
      </c>
      <c r="C43" s="6">
        <v>161</v>
      </c>
      <c r="D43" s="6">
        <v>1053</v>
      </c>
      <c r="E43" s="6">
        <v>960</v>
      </c>
      <c r="F43" s="6">
        <v>235</v>
      </c>
      <c r="G43" s="6">
        <v>1195</v>
      </c>
      <c r="H43" s="7">
        <v>7.623318385650224</v>
      </c>
      <c r="I43" s="7">
        <v>45.962732919254655</v>
      </c>
      <c r="J43" s="8">
        <v>13.485280151946819</v>
      </c>
    </row>
    <row r="44" spans="1:10" x14ac:dyDescent="0.25">
      <c r="A44" s="9" t="s">
        <v>31</v>
      </c>
      <c r="B44" s="2">
        <v>1234</v>
      </c>
      <c r="C44" s="2">
        <v>24</v>
      </c>
      <c r="D44" s="2">
        <v>1258</v>
      </c>
      <c r="E44" s="2">
        <v>861</v>
      </c>
      <c r="F44" s="2">
        <v>12</v>
      </c>
      <c r="G44" s="2">
        <v>873</v>
      </c>
      <c r="H44" s="3">
        <v>-30.226904376012964</v>
      </c>
      <c r="I44" s="3">
        <v>-50</v>
      </c>
      <c r="J44" s="4">
        <v>-30.604133545310013</v>
      </c>
    </row>
    <row r="45" spans="1:10" x14ac:dyDescent="0.25">
      <c r="A45" s="5" t="s">
        <v>66</v>
      </c>
      <c r="B45" s="6">
        <v>734</v>
      </c>
      <c r="C45" s="6">
        <v>6</v>
      </c>
      <c r="D45" s="6">
        <v>740</v>
      </c>
      <c r="E45" s="6">
        <v>791</v>
      </c>
      <c r="F45" s="6">
        <v>9</v>
      </c>
      <c r="G45" s="6">
        <v>800</v>
      </c>
      <c r="H45" s="7">
        <v>7.7656675749318795</v>
      </c>
      <c r="I45" s="7">
        <v>50</v>
      </c>
      <c r="J45" s="8">
        <v>8.1081081081081088</v>
      </c>
    </row>
    <row r="46" spans="1:10" x14ac:dyDescent="0.25">
      <c r="A46" s="9" t="s">
        <v>68</v>
      </c>
      <c r="B46" s="2">
        <v>407</v>
      </c>
      <c r="C46" s="2">
        <v>1</v>
      </c>
      <c r="D46" s="2">
        <v>408</v>
      </c>
      <c r="E46" s="2">
        <v>462</v>
      </c>
      <c r="F46" s="2">
        <v>2</v>
      </c>
      <c r="G46" s="2">
        <v>464</v>
      </c>
      <c r="H46" s="3">
        <v>13.513513513513514</v>
      </c>
      <c r="I46" s="3">
        <v>100</v>
      </c>
      <c r="J46" s="4">
        <v>13.725490196078432</v>
      </c>
    </row>
    <row r="47" spans="1:10" x14ac:dyDescent="0.25">
      <c r="A47" s="5" t="s">
        <v>33</v>
      </c>
      <c r="B47" s="6">
        <v>945</v>
      </c>
      <c r="C47" s="6">
        <v>24</v>
      </c>
      <c r="D47" s="6">
        <v>969</v>
      </c>
      <c r="E47" s="6">
        <v>1165</v>
      </c>
      <c r="F47" s="6">
        <v>39</v>
      </c>
      <c r="G47" s="6">
        <v>1204</v>
      </c>
      <c r="H47" s="7">
        <v>23.280423280423278</v>
      </c>
      <c r="I47" s="7">
        <v>62.5</v>
      </c>
      <c r="J47" s="8">
        <v>24.251805985552117</v>
      </c>
    </row>
    <row r="48" spans="1:10" x14ac:dyDescent="0.25">
      <c r="A48" s="9" t="s">
        <v>65</v>
      </c>
      <c r="B48" s="2">
        <v>1004</v>
      </c>
      <c r="C48" s="2">
        <v>26</v>
      </c>
      <c r="D48" s="2">
        <v>1030</v>
      </c>
      <c r="E48" s="2">
        <v>1190</v>
      </c>
      <c r="F48" s="2">
        <v>34</v>
      </c>
      <c r="G48" s="2">
        <v>1224</v>
      </c>
      <c r="H48" s="3">
        <v>18.525896414342629</v>
      </c>
      <c r="I48" s="3">
        <v>30.76923076923077</v>
      </c>
      <c r="J48" s="4">
        <v>18.83495145631068</v>
      </c>
    </row>
    <row r="49" spans="1:18" x14ac:dyDescent="0.25">
      <c r="A49" s="5" t="s">
        <v>34</v>
      </c>
      <c r="B49" s="6">
        <v>1800</v>
      </c>
      <c r="C49" s="6">
        <v>178</v>
      </c>
      <c r="D49" s="6">
        <v>1978</v>
      </c>
      <c r="E49" s="6">
        <v>1993</v>
      </c>
      <c r="F49" s="6">
        <v>196</v>
      </c>
      <c r="G49" s="6">
        <v>2189</v>
      </c>
      <c r="H49" s="7">
        <v>10.722222222222221</v>
      </c>
      <c r="I49" s="7">
        <v>10.112359550561797</v>
      </c>
      <c r="J49" s="8">
        <v>10.667340748230536</v>
      </c>
    </row>
    <row r="50" spans="1:18" x14ac:dyDescent="0.25">
      <c r="A50" s="9" t="s">
        <v>35</v>
      </c>
      <c r="B50" s="2">
        <v>88</v>
      </c>
      <c r="C50" s="2">
        <v>0</v>
      </c>
      <c r="D50" s="2">
        <v>88</v>
      </c>
      <c r="E50" s="2">
        <v>88</v>
      </c>
      <c r="F50" s="2">
        <v>0</v>
      </c>
      <c r="G50" s="2">
        <v>88</v>
      </c>
      <c r="H50" s="3">
        <v>0</v>
      </c>
      <c r="I50" s="3">
        <v>0</v>
      </c>
      <c r="J50" s="4">
        <v>0</v>
      </c>
    </row>
    <row r="51" spans="1:18" x14ac:dyDescent="0.25">
      <c r="A51" s="5" t="s">
        <v>36</v>
      </c>
      <c r="B51" s="6">
        <v>154</v>
      </c>
      <c r="C51" s="6">
        <v>2</v>
      </c>
      <c r="D51" s="6">
        <v>156</v>
      </c>
      <c r="E51" s="6">
        <v>132</v>
      </c>
      <c r="F51" s="6">
        <v>0</v>
      </c>
      <c r="G51" s="6">
        <v>132</v>
      </c>
      <c r="H51" s="7">
        <v>-14.285714285714285</v>
      </c>
      <c r="I51" s="7">
        <v>-100</v>
      </c>
      <c r="J51" s="8">
        <v>-15.384615384615385</v>
      </c>
    </row>
    <row r="52" spans="1:18" x14ac:dyDescent="0.25">
      <c r="A52" s="9" t="s">
        <v>37</v>
      </c>
      <c r="B52" s="2">
        <v>459</v>
      </c>
      <c r="C52" s="2">
        <v>13</v>
      </c>
      <c r="D52" s="2">
        <v>472</v>
      </c>
      <c r="E52" s="2">
        <v>518</v>
      </c>
      <c r="F52" s="2">
        <v>26</v>
      </c>
      <c r="G52" s="2">
        <v>544</v>
      </c>
      <c r="H52" s="3">
        <v>12.854030501089325</v>
      </c>
      <c r="I52" s="3">
        <v>100</v>
      </c>
      <c r="J52" s="4">
        <v>15.254237288135593</v>
      </c>
    </row>
    <row r="53" spans="1:18" x14ac:dyDescent="0.25">
      <c r="A53" s="5" t="s">
        <v>69</v>
      </c>
      <c r="B53" s="6">
        <v>1426</v>
      </c>
      <c r="C53" s="6">
        <v>76</v>
      </c>
      <c r="D53" s="6">
        <v>1502</v>
      </c>
      <c r="E53" s="6">
        <v>1137</v>
      </c>
      <c r="F53" s="6">
        <v>43</v>
      </c>
      <c r="G53" s="6">
        <v>1180</v>
      </c>
      <c r="H53" s="7">
        <v>-20.266479663394112</v>
      </c>
      <c r="I53" s="7">
        <v>-43.421052631578952</v>
      </c>
      <c r="J53" s="8">
        <v>-21.438082556591212</v>
      </c>
    </row>
    <row r="54" spans="1:18" x14ac:dyDescent="0.25">
      <c r="A54" s="9" t="s">
        <v>38</v>
      </c>
      <c r="B54" s="2">
        <v>980</v>
      </c>
      <c r="C54" s="2">
        <v>0</v>
      </c>
      <c r="D54" s="2">
        <v>980</v>
      </c>
      <c r="E54" s="2">
        <v>878</v>
      </c>
      <c r="F54" s="2">
        <v>0</v>
      </c>
      <c r="G54" s="2">
        <v>878</v>
      </c>
      <c r="H54" s="3">
        <v>-10.408163265306122</v>
      </c>
      <c r="I54" s="3">
        <v>0</v>
      </c>
      <c r="J54" s="4">
        <v>-10.408163265306122</v>
      </c>
    </row>
    <row r="55" spans="1:18" x14ac:dyDescent="0.25">
      <c r="A55" s="5" t="s">
        <v>46</v>
      </c>
      <c r="B55" s="6">
        <v>3592</v>
      </c>
      <c r="C55" s="6">
        <v>88</v>
      </c>
      <c r="D55" s="6">
        <v>3680</v>
      </c>
      <c r="E55" s="6">
        <v>3629</v>
      </c>
      <c r="F55" s="6">
        <v>97</v>
      </c>
      <c r="G55" s="6">
        <v>3726</v>
      </c>
      <c r="H55" s="7">
        <v>1.0300668151447661</v>
      </c>
      <c r="I55" s="7">
        <v>10.227272727272728</v>
      </c>
      <c r="J55" s="8">
        <v>1.25</v>
      </c>
    </row>
    <row r="56" spans="1:18" x14ac:dyDescent="0.25">
      <c r="A56" s="9" t="s">
        <v>39</v>
      </c>
      <c r="B56" s="2">
        <v>173</v>
      </c>
      <c r="C56" s="2">
        <v>9</v>
      </c>
      <c r="D56" s="2">
        <v>182</v>
      </c>
      <c r="E56" s="2">
        <v>184</v>
      </c>
      <c r="F56" s="2">
        <v>8</v>
      </c>
      <c r="G56" s="2">
        <v>192</v>
      </c>
      <c r="H56" s="3">
        <v>6.3583815028901727</v>
      </c>
      <c r="I56" s="3">
        <v>-11.111111111111111</v>
      </c>
      <c r="J56" s="4">
        <v>5.4945054945054945</v>
      </c>
    </row>
    <row r="57" spans="1:18" x14ac:dyDescent="0.25">
      <c r="A57" s="5" t="s">
        <v>40</v>
      </c>
      <c r="B57" s="6">
        <v>505</v>
      </c>
      <c r="C57" s="6">
        <v>0</v>
      </c>
      <c r="D57" s="6">
        <v>505</v>
      </c>
      <c r="E57" s="6">
        <v>750</v>
      </c>
      <c r="F57" s="6">
        <v>2</v>
      </c>
      <c r="G57" s="6">
        <v>752</v>
      </c>
      <c r="H57" s="7">
        <v>48.514851485148512</v>
      </c>
      <c r="I57" s="7">
        <v>0</v>
      </c>
      <c r="J57" s="8">
        <v>48.910891089108908</v>
      </c>
    </row>
    <row r="58" spans="1:18" x14ac:dyDescent="0.25">
      <c r="A58" s="9" t="s">
        <v>41</v>
      </c>
      <c r="B58" s="2">
        <v>2709</v>
      </c>
      <c r="C58" s="2">
        <v>10</v>
      </c>
      <c r="D58" s="2">
        <v>2719</v>
      </c>
      <c r="E58" s="2">
        <v>2561</v>
      </c>
      <c r="F58" s="2">
        <v>23</v>
      </c>
      <c r="G58" s="2">
        <v>2584</v>
      </c>
      <c r="H58" s="3">
        <v>-5.4632705795496488</v>
      </c>
      <c r="I58" s="3">
        <v>130</v>
      </c>
      <c r="J58" s="4">
        <v>-4.9650606840750271</v>
      </c>
    </row>
    <row r="59" spans="1:18" x14ac:dyDescent="0.25">
      <c r="A59" s="5" t="s">
        <v>74</v>
      </c>
      <c r="B59" s="6">
        <v>134</v>
      </c>
      <c r="C59" s="6">
        <v>22</v>
      </c>
      <c r="D59" s="6">
        <v>156</v>
      </c>
      <c r="E59" s="6">
        <v>848</v>
      </c>
      <c r="F59" s="6">
        <v>28</v>
      </c>
      <c r="G59" s="6">
        <v>876</v>
      </c>
      <c r="H59" s="7">
        <v>532.83582089552237</v>
      </c>
      <c r="I59" s="7">
        <v>27.27272727272727</v>
      </c>
      <c r="J59" s="8">
        <v>461.53846153846149</v>
      </c>
    </row>
    <row r="60" spans="1:18" x14ac:dyDescent="0.25">
      <c r="A60" s="9" t="s">
        <v>75</v>
      </c>
      <c r="B60" s="2">
        <v>106</v>
      </c>
      <c r="C60" s="2">
        <v>47</v>
      </c>
      <c r="D60" s="2">
        <v>153</v>
      </c>
      <c r="E60" s="2">
        <v>85</v>
      </c>
      <c r="F60" s="2">
        <v>51</v>
      </c>
      <c r="G60" s="2">
        <v>136</v>
      </c>
      <c r="H60" s="3">
        <v>-19.811320754716981</v>
      </c>
      <c r="I60" s="3">
        <v>8.5106382978723403</v>
      </c>
      <c r="J60" s="4">
        <v>-11.111111111111111</v>
      </c>
    </row>
    <row r="61" spans="1:18" x14ac:dyDescent="0.25">
      <c r="A61" s="10" t="s">
        <v>52</v>
      </c>
      <c r="B61" s="11">
        <f>B62-SUM(B6+B10+B20+B32+B59+B60+B5)</f>
        <v>88245</v>
      </c>
      <c r="C61" s="11">
        <f t="shared" ref="C61:G61" si="0">C62-SUM(C6+C10+C20+C32+C59+C60+C5)</f>
        <v>17556</v>
      </c>
      <c r="D61" s="11">
        <f t="shared" si="0"/>
        <v>105801</v>
      </c>
      <c r="E61" s="11">
        <f t="shared" si="0"/>
        <v>84731</v>
      </c>
      <c r="F61" s="11">
        <f t="shared" si="0"/>
        <v>19986</v>
      </c>
      <c r="G61" s="11">
        <f t="shared" si="0"/>
        <v>104717</v>
      </c>
      <c r="H61" s="12">
        <f>+IFERROR(((E61-B61)/B61)*100,0)</f>
        <v>-3.9820953028500203</v>
      </c>
      <c r="I61" s="12">
        <f t="shared" ref="I61:I62" si="1">+IFERROR(((F61-C61)/C61)*100,0)</f>
        <v>13.84142173615858</v>
      </c>
      <c r="J61" s="30">
        <f t="shared" ref="J61:J62" si="2">+IFERROR(((G61-D61)/D61)*100,0)</f>
        <v>-1.0245649852080794</v>
      </c>
      <c r="K61" s="32"/>
      <c r="M61" s="37"/>
      <c r="N61" s="37"/>
      <c r="O61" s="37"/>
      <c r="P61" s="37"/>
      <c r="Q61" s="37"/>
      <c r="R61" s="37"/>
    </row>
    <row r="62" spans="1:18" x14ac:dyDescent="0.25">
      <c r="A62" s="13" t="s">
        <v>62</v>
      </c>
      <c r="B62" s="14">
        <f>SUM(B4:B60)</f>
        <v>129686</v>
      </c>
      <c r="C62" s="14">
        <f t="shared" ref="C62:G62" si="3">SUM(C4:C60)</f>
        <v>90937</v>
      </c>
      <c r="D62" s="14">
        <f t="shared" si="3"/>
        <v>220623</v>
      </c>
      <c r="E62" s="14">
        <f t="shared" si="3"/>
        <v>128365</v>
      </c>
      <c r="F62" s="14">
        <f t="shared" si="3"/>
        <v>102391</v>
      </c>
      <c r="G62" s="14">
        <f t="shared" si="3"/>
        <v>230756</v>
      </c>
      <c r="H62" s="15">
        <f>+IFERROR(((E62-B62)/B62)*100,0)</f>
        <v>-1.0186141912002837</v>
      </c>
      <c r="I62" s="15">
        <f t="shared" si="1"/>
        <v>12.595533171316406</v>
      </c>
      <c r="J62" s="16">
        <f t="shared" si="2"/>
        <v>4.5929028251814179</v>
      </c>
      <c r="M62" s="37"/>
      <c r="N62" s="37"/>
      <c r="O62" s="37"/>
      <c r="P62" s="37"/>
      <c r="Q62" s="37"/>
      <c r="R62" s="37"/>
    </row>
    <row r="63" spans="1:18" x14ac:dyDescent="0.25">
      <c r="A63" s="39" t="s">
        <v>42</v>
      </c>
      <c r="B63" s="17"/>
      <c r="C63" s="17"/>
      <c r="D63" s="40">
        <v>66867</v>
      </c>
      <c r="E63" s="17"/>
      <c r="F63" s="17"/>
      <c r="G63" s="40">
        <v>78773</v>
      </c>
      <c r="H63" s="41"/>
      <c r="I63" s="41"/>
      <c r="J63" s="42">
        <f>+IFERROR(((G63-D63)/D63)*100,0)</f>
        <v>17.805494489060372</v>
      </c>
    </row>
    <row r="64" spans="1:18" x14ac:dyDescent="0.25">
      <c r="A64" s="13" t="s">
        <v>53</v>
      </c>
      <c r="B64" s="14"/>
      <c r="C64" s="14"/>
      <c r="D64" s="14">
        <f>+D62+D63</f>
        <v>287490</v>
      </c>
      <c r="E64" s="14"/>
      <c r="F64" s="14"/>
      <c r="G64" s="14">
        <f>+G62+G63</f>
        <v>309529</v>
      </c>
      <c r="H64" s="43"/>
      <c r="I64" s="43"/>
      <c r="J64" s="44">
        <f>+IFERROR(((G64-D64)/D64)*100,0)</f>
        <v>7.6660057741138825</v>
      </c>
    </row>
    <row r="65" spans="1:10" x14ac:dyDescent="0.25">
      <c r="A65" s="60"/>
      <c r="B65" s="61"/>
      <c r="C65" s="61"/>
      <c r="D65" s="61"/>
      <c r="E65" s="61"/>
      <c r="F65" s="61"/>
      <c r="G65" s="61"/>
      <c r="H65" s="61"/>
      <c r="I65" s="61"/>
      <c r="J65" s="62"/>
    </row>
    <row r="66" spans="1:10" ht="15.75" thickBot="1" x14ac:dyDescent="0.3">
      <c r="A66" s="63"/>
      <c r="B66" s="64"/>
      <c r="C66" s="64"/>
      <c r="D66" s="64"/>
      <c r="E66" s="64"/>
      <c r="F66" s="64"/>
      <c r="G66" s="64"/>
      <c r="H66" s="64"/>
      <c r="I66" s="64"/>
      <c r="J66" s="65"/>
    </row>
    <row r="67" spans="1:10" ht="48.75" customHeight="1" x14ac:dyDescent="0.25">
      <c r="A67" s="66" t="s">
        <v>63</v>
      </c>
      <c r="B67" s="66"/>
      <c r="C67" s="66"/>
      <c r="D67" s="66"/>
      <c r="E67" s="66"/>
      <c r="F67" s="66"/>
      <c r="G67" s="66"/>
      <c r="H67" s="66"/>
      <c r="I67" s="66"/>
      <c r="J67" s="66"/>
    </row>
    <row r="68" spans="1:10" x14ac:dyDescent="0.25">
      <c r="A68" s="45"/>
    </row>
    <row r="69" spans="1:10" x14ac:dyDescent="0.25">
      <c r="A69" t="s">
        <v>77</v>
      </c>
      <c r="H69" s="36"/>
      <c r="I69" s="36"/>
      <c r="J69" s="36"/>
    </row>
    <row r="70" spans="1:10" x14ac:dyDescent="0.25">
      <c r="H70" s="36"/>
      <c r="I70" s="36"/>
      <c r="J70" s="36"/>
    </row>
    <row r="71" spans="1:10" x14ac:dyDescent="0.25">
      <c r="H71" s="36"/>
      <c r="I71" s="36"/>
      <c r="J71" s="36"/>
    </row>
    <row r="72" spans="1:10" x14ac:dyDescent="0.25">
      <c r="H72" s="36"/>
      <c r="I72" s="36"/>
      <c r="J72" s="36"/>
    </row>
  </sheetData>
  <mergeCells count="8">
    <mergeCell ref="A65:J65"/>
    <mergeCell ref="A66:J66"/>
    <mergeCell ref="A67:J67"/>
    <mergeCell ref="A1:J1"/>
    <mergeCell ref="A2:A3"/>
    <mergeCell ref="B2:D2"/>
    <mergeCell ref="E2:G2"/>
    <mergeCell ref="H2:J2"/>
  </mergeCells>
  <conditionalFormatting sqref="H4:J5">
    <cfRule type="cellIs" dxfId="49" priority="10" operator="equal">
      <formula>0</formula>
    </cfRule>
  </conditionalFormatting>
  <conditionalFormatting sqref="B4:C5 E4:G5">
    <cfRule type="cellIs" dxfId="48" priority="11" operator="equal">
      <formula>0</formula>
    </cfRule>
  </conditionalFormatting>
  <conditionalFormatting sqref="B6:C7 E6:G7">
    <cfRule type="cellIs" dxfId="47" priority="9" operator="equal">
      <formula>0</formula>
    </cfRule>
  </conditionalFormatting>
  <conditionalFormatting sqref="H6:J7">
    <cfRule type="cellIs" dxfId="46" priority="8" operator="equal">
      <formula>0</formula>
    </cfRule>
  </conditionalFormatting>
  <conditionalFormatting sqref="B8:C47 E8:G47">
    <cfRule type="cellIs" dxfId="45" priority="7" operator="equal">
      <formula>0</formula>
    </cfRule>
  </conditionalFormatting>
  <conditionalFormatting sqref="H8:J60">
    <cfRule type="cellIs" dxfId="44" priority="6" operator="equal">
      <formula>0</formula>
    </cfRule>
  </conditionalFormatting>
  <conditionalFormatting sqref="D4:D5">
    <cfRule type="cellIs" dxfId="43" priority="5" operator="equal">
      <formula>0</formula>
    </cfRule>
  </conditionalFormatting>
  <conditionalFormatting sqref="D6:D7">
    <cfRule type="cellIs" dxfId="42" priority="4" operator="equal">
      <formula>0</formula>
    </cfRule>
  </conditionalFormatting>
  <conditionalFormatting sqref="D8:D47">
    <cfRule type="cellIs" dxfId="41" priority="3" operator="equal">
      <formula>0</formula>
    </cfRule>
  </conditionalFormatting>
  <conditionalFormatting sqref="B48:C60 E48:G60">
    <cfRule type="cellIs" dxfId="40" priority="2" operator="equal">
      <formula>0</formula>
    </cfRule>
  </conditionalFormatting>
  <conditionalFormatting sqref="D48:D60">
    <cfRule type="cellIs" dxfId="39"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
  <sheetViews>
    <sheetView zoomScale="80" zoomScaleNormal="80" workbookViewId="0">
      <selection activeCell="B4" sqref="B4:J60"/>
    </sheetView>
  </sheetViews>
  <sheetFormatPr defaultRowHeight="15" x14ac:dyDescent="0.25"/>
  <cols>
    <col min="1" max="1" width="37.140625" customWidth="1"/>
    <col min="2" max="10" width="14.28515625" customWidth="1"/>
  </cols>
  <sheetData>
    <row r="1" spans="1:10" ht="25.5" customHeight="1" x14ac:dyDescent="0.25">
      <c r="A1" s="67" t="s">
        <v>54</v>
      </c>
      <c r="B1" s="68"/>
      <c r="C1" s="68"/>
      <c r="D1" s="68"/>
      <c r="E1" s="68"/>
      <c r="F1" s="68"/>
      <c r="G1" s="68"/>
      <c r="H1" s="68"/>
      <c r="I1" s="68"/>
      <c r="J1" s="69"/>
    </row>
    <row r="2" spans="1:10" ht="35.25" customHeight="1" x14ac:dyDescent="0.25">
      <c r="A2" s="70" t="s">
        <v>47</v>
      </c>
      <c r="B2" s="72" t="s">
        <v>81</v>
      </c>
      <c r="C2" s="72"/>
      <c r="D2" s="72"/>
      <c r="E2" s="72" t="s">
        <v>80</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4">
        <v>0</v>
      </c>
    </row>
    <row r="5" spans="1:10" x14ac:dyDescent="0.25">
      <c r="A5" s="5" t="s">
        <v>70</v>
      </c>
      <c r="B5" s="6">
        <v>2144566</v>
      </c>
      <c r="C5" s="6">
        <v>8368641</v>
      </c>
      <c r="D5" s="6">
        <v>10513207</v>
      </c>
      <c r="E5" s="6">
        <v>2423993</v>
      </c>
      <c r="F5" s="6">
        <v>9352832</v>
      </c>
      <c r="G5" s="6">
        <v>11776825</v>
      </c>
      <c r="H5" s="7">
        <v>13.029536045987861</v>
      </c>
      <c r="I5" s="7">
        <v>11.760463855481433</v>
      </c>
      <c r="J5" s="8">
        <v>12.019339103662659</v>
      </c>
    </row>
    <row r="6" spans="1:10" x14ac:dyDescent="0.25">
      <c r="A6" s="9" t="s">
        <v>71</v>
      </c>
      <c r="B6" s="2">
        <v>2294387</v>
      </c>
      <c r="C6" s="2">
        <v>2727169</v>
      </c>
      <c r="D6" s="2">
        <v>5021556</v>
      </c>
      <c r="E6" s="2">
        <v>2930774</v>
      </c>
      <c r="F6" s="2">
        <v>3403604</v>
      </c>
      <c r="G6" s="2">
        <v>6334378</v>
      </c>
      <c r="H6" s="3">
        <v>27.73668958201036</v>
      </c>
      <c r="I6" s="3">
        <v>24.803560028733092</v>
      </c>
      <c r="J6" s="4">
        <v>26.143729154867536</v>
      </c>
    </row>
    <row r="7" spans="1:10" x14ac:dyDescent="0.25">
      <c r="A7" s="5" t="s">
        <v>1</v>
      </c>
      <c r="B7" s="6">
        <v>1293374</v>
      </c>
      <c r="C7" s="6">
        <v>309109</v>
      </c>
      <c r="D7" s="6">
        <v>1602483</v>
      </c>
      <c r="E7" s="6">
        <v>1508618</v>
      </c>
      <c r="F7" s="6">
        <v>462015</v>
      </c>
      <c r="G7" s="6">
        <v>1970633</v>
      </c>
      <c r="H7" s="7">
        <v>16.642054038507037</v>
      </c>
      <c r="I7" s="7">
        <v>49.466692978852123</v>
      </c>
      <c r="J7" s="8">
        <v>22.973722654156081</v>
      </c>
    </row>
    <row r="8" spans="1:10" x14ac:dyDescent="0.25">
      <c r="A8" s="9" t="s">
        <v>2</v>
      </c>
      <c r="B8" s="2">
        <v>991947</v>
      </c>
      <c r="C8" s="2">
        <v>279424</v>
      </c>
      <c r="D8" s="2">
        <v>1271371</v>
      </c>
      <c r="E8" s="2">
        <v>1103196</v>
      </c>
      <c r="F8" s="2">
        <v>389239</v>
      </c>
      <c r="G8" s="2">
        <v>1492435</v>
      </c>
      <c r="H8" s="3">
        <v>11.215216135539499</v>
      </c>
      <c r="I8" s="3">
        <v>39.300489578561617</v>
      </c>
      <c r="J8" s="4">
        <v>17.387843516959251</v>
      </c>
    </row>
    <row r="9" spans="1:10" x14ac:dyDescent="0.25">
      <c r="A9" s="5" t="s">
        <v>3</v>
      </c>
      <c r="B9" s="6">
        <v>807164</v>
      </c>
      <c r="C9" s="6">
        <v>898984</v>
      </c>
      <c r="D9" s="6">
        <v>1706148</v>
      </c>
      <c r="E9" s="6">
        <v>953493</v>
      </c>
      <c r="F9" s="6">
        <v>1057907</v>
      </c>
      <c r="G9" s="6">
        <v>2011400</v>
      </c>
      <c r="H9" s="7">
        <v>18.128781759345063</v>
      </c>
      <c r="I9" s="7">
        <v>17.678067685298071</v>
      </c>
      <c r="J9" s="8">
        <v>17.891296651873109</v>
      </c>
    </row>
    <row r="10" spans="1:10" x14ac:dyDescent="0.25">
      <c r="A10" s="9" t="s">
        <v>76</v>
      </c>
      <c r="B10" s="2">
        <v>56171</v>
      </c>
      <c r="C10" s="2">
        <v>11964</v>
      </c>
      <c r="D10" s="2">
        <v>68135</v>
      </c>
      <c r="E10" s="2">
        <v>67984</v>
      </c>
      <c r="F10" s="2">
        <v>19852</v>
      </c>
      <c r="G10" s="2">
        <v>87836</v>
      </c>
      <c r="H10" s="3">
        <v>21.030424952377562</v>
      </c>
      <c r="I10" s="3">
        <v>65.931126713473759</v>
      </c>
      <c r="J10" s="4">
        <v>28.914654729580981</v>
      </c>
    </row>
    <row r="11" spans="1:10" x14ac:dyDescent="0.25">
      <c r="A11" s="5" t="s">
        <v>4</v>
      </c>
      <c r="B11" s="6">
        <v>127793</v>
      </c>
      <c r="C11" s="6">
        <v>20291</v>
      </c>
      <c r="D11" s="6">
        <v>148084</v>
      </c>
      <c r="E11" s="6">
        <v>137896</v>
      </c>
      <c r="F11" s="6">
        <v>15912</v>
      </c>
      <c r="G11" s="6">
        <v>153808</v>
      </c>
      <c r="H11" s="7">
        <v>7.9057538362821127</v>
      </c>
      <c r="I11" s="7">
        <v>-21.580996500911734</v>
      </c>
      <c r="J11" s="8">
        <v>3.8653737068150509</v>
      </c>
    </row>
    <row r="12" spans="1:10" x14ac:dyDescent="0.25">
      <c r="A12" s="9" t="s">
        <v>5</v>
      </c>
      <c r="B12" s="2">
        <v>159381</v>
      </c>
      <c r="C12" s="2">
        <v>6151</v>
      </c>
      <c r="D12" s="2">
        <v>165532</v>
      </c>
      <c r="E12" s="2">
        <v>182624</v>
      </c>
      <c r="F12" s="2">
        <v>5763</v>
      </c>
      <c r="G12" s="2">
        <v>188387</v>
      </c>
      <c r="H12" s="3">
        <v>14.583294119123359</v>
      </c>
      <c r="I12" s="3">
        <v>-6.3079174118029586</v>
      </c>
      <c r="J12" s="4">
        <v>13.806998042674529</v>
      </c>
    </row>
    <row r="13" spans="1:10" x14ac:dyDescent="0.25">
      <c r="A13" s="5" t="s">
        <v>6</v>
      </c>
      <c r="B13" s="6">
        <v>464006</v>
      </c>
      <c r="C13" s="6">
        <v>86241</v>
      </c>
      <c r="D13" s="6">
        <v>550247</v>
      </c>
      <c r="E13" s="6">
        <v>684823</v>
      </c>
      <c r="F13" s="6">
        <v>133211</v>
      </c>
      <c r="G13" s="6">
        <v>818034</v>
      </c>
      <c r="H13" s="7">
        <v>47.589255311353732</v>
      </c>
      <c r="I13" s="7">
        <v>54.463654178407019</v>
      </c>
      <c r="J13" s="8">
        <v>48.666689686631642</v>
      </c>
    </row>
    <row r="14" spans="1:10" x14ac:dyDescent="0.25">
      <c r="A14" s="9" t="s">
        <v>7</v>
      </c>
      <c r="B14" s="2">
        <v>352679</v>
      </c>
      <c r="C14" s="2">
        <v>30381</v>
      </c>
      <c r="D14" s="2">
        <v>383060</v>
      </c>
      <c r="E14" s="2">
        <v>402589</v>
      </c>
      <c r="F14" s="2">
        <v>25586</v>
      </c>
      <c r="G14" s="2">
        <v>428175</v>
      </c>
      <c r="H14" s="3">
        <v>14.151679005554627</v>
      </c>
      <c r="I14" s="3">
        <v>-15.782890622428491</v>
      </c>
      <c r="J14" s="4">
        <v>11.777528324544457</v>
      </c>
    </row>
    <row r="15" spans="1:10" x14ac:dyDescent="0.25">
      <c r="A15" s="5" t="s">
        <v>8</v>
      </c>
      <c r="B15" s="6">
        <v>177966</v>
      </c>
      <c r="C15" s="6">
        <v>1816</v>
      </c>
      <c r="D15" s="6">
        <v>179782</v>
      </c>
      <c r="E15" s="6">
        <v>208783</v>
      </c>
      <c r="F15" s="6">
        <v>1697</v>
      </c>
      <c r="G15" s="6">
        <v>210480</v>
      </c>
      <c r="H15" s="7">
        <v>17.316228942607015</v>
      </c>
      <c r="I15" s="7">
        <v>-6.5528634361233475</v>
      </c>
      <c r="J15" s="8">
        <v>17.075124317228642</v>
      </c>
    </row>
    <row r="16" spans="1:10" x14ac:dyDescent="0.25">
      <c r="A16" s="9" t="s">
        <v>9</v>
      </c>
      <c r="B16" s="2">
        <v>283335</v>
      </c>
      <c r="C16" s="2">
        <v>36627</v>
      </c>
      <c r="D16" s="2">
        <v>319962</v>
      </c>
      <c r="E16" s="2">
        <v>394041</v>
      </c>
      <c r="F16" s="2">
        <v>49711</v>
      </c>
      <c r="G16" s="2">
        <v>443752</v>
      </c>
      <c r="H16" s="3">
        <v>39.072476044258565</v>
      </c>
      <c r="I16" s="3">
        <v>35.722281377126166</v>
      </c>
      <c r="J16" s="4">
        <v>38.688969315106171</v>
      </c>
    </row>
    <row r="17" spans="1:10" x14ac:dyDescent="0.25">
      <c r="A17" s="5" t="s">
        <v>10</v>
      </c>
      <c r="B17" s="6">
        <v>24104</v>
      </c>
      <c r="C17" s="6">
        <v>331</v>
      </c>
      <c r="D17" s="6">
        <v>24435</v>
      </c>
      <c r="E17" s="6">
        <v>59622</v>
      </c>
      <c r="F17" s="6">
        <v>1239</v>
      </c>
      <c r="G17" s="6">
        <v>60861</v>
      </c>
      <c r="H17" s="7">
        <v>147.35313640889478</v>
      </c>
      <c r="I17" s="7">
        <v>274.32024169184285</v>
      </c>
      <c r="J17" s="8">
        <v>149.07305095150397</v>
      </c>
    </row>
    <row r="18" spans="1:10" x14ac:dyDescent="0.25">
      <c r="A18" s="9" t="s">
        <v>11</v>
      </c>
      <c r="B18" s="2">
        <v>48206</v>
      </c>
      <c r="C18" s="2">
        <v>501</v>
      </c>
      <c r="D18" s="2">
        <v>48707</v>
      </c>
      <c r="E18" s="2">
        <v>50698</v>
      </c>
      <c r="F18" s="2">
        <v>1283</v>
      </c>
      <c r="G18" s="2">
        <v>51981</v>
      </c>
      <c r="H18" s="3">
        <v>5.1694809774716841</v>
      </c>
      <c r="I18" s="3">
        <v>156.0878243512974</v>
      </c>
      <c r="J18" s="4">
        <v>6.7218264315190828</v>
      </c>
    </row>
    <row r="19" spans="1:10" x14ac:dyDescent="0.25">
      <c r="A19" s="5" t="s">
        <v>12</v>
      </c>
      <c r="B19" s="6">
        <v>16626</v>
      </c>
      <c r="C19" s="6">
        <v>2114</v>
      </c>
      <c r="D19" s="6">
        <v>18740</v>
      </c>
      <c r="E19" s="6">
        <v>20975</v>
      </c>
      <c r="F19" s="6">
        <v>4467</v>
      </c>
      <c r="G19" s="6">
        <v>25442</v>
      </c>
      <c r="H19" s="7">
        <v>26.157825093227476</v>
      </c>
      <c r="I19" s="7">
        <v>111.30558183538315</v>
      </c>
      <c r="J19" s="8">
        <v>35.763073639274282</v>
      </c>
    </row>
    <row r="20" spans="1:10" x14ac:dyDescent="0.25">
      <c r="A20" s="9" t="s">
        <v>72</v>
      </c>
      <c r="B20" s="2">
        <v>0</v>
      </c>
      <c r="C20" s="2">
        <v>0</v>
      </c>
      <c r="D20" s="2">
        <v>0</v>
      </c>
      <c r="E20" s="2">
        <v>0</v>
      </c>
      <c r="F20" s="2">
        <v>0</v>
      </c>
      <c r="G20" s="2">
        <v>0</v>
      </c>
      <c r="H20" s="3">
        <v>0</v>
      </c>
      <c r="I20" s="3">
        <v>0</v>
      </c>
      <c r="J20" s="4">
        <v>0</v>
      </c>
    </row>
    <row r="21" spans="1:10" x14ac:dyDescent="0.25">
      <c r="A21" s="5" t="s">
        <v>13</v>
      </c>
      <c r="B21" s="6">
        <v>15827</v>
      </c>
      <c r="C21" s="6">
        <v>1612</v>
      </c>
      <c r="D21" s="6">
        <v>17439</v>
      </c>
      <c r="E21" s="6">
        <v>17290</v>
      </c>
      <c r="F21" s="6">
        <v>3401</v>
      </c>
      <c r="G21" s="6">
        <v>20691</v>
      </c>
      <c r="H21" s="7">
        <v>9.2436974789915975</v>
      </c>
      <c r="I21" s="7">
        <v>110.98014888337468</v>
      </c>
      <c r="J21" s="8">
        <v>18.647858248752797</v>
      </c>
    </row>
    <row r="22" spans="1:10" x14ac:dyDescent="0.25">
      <c r="A22" s="9" t="s">
        <v>14</v>
      </c>
      <c r="B22" s="2">
        <v>0</v>
      </c>
      <c r="C22" s="2">
        <v>0</v>
      </c>
      <c r="D22" s="2">
        <v>0</v>
      </c>
      <c r="E22" s="2">
        <v>0</v>
      </c>
      <c r="F22" s="2">
        <v>0</v>
      </c>
      <c r="G22" s="2">
        <v>0</v>
      </c>
      <c r="H22" s="3">
        <v>0</v>
      </c>
      <c r="I22" s="3">
        <v>0</v>
      </c>
      <c r="J22" s="4">
        <v>0</v>
      </c>
    </row>
    <row r="23" spans="1:10" x14ac:dyDescent="0.25">
      <c r="A23" s="5" t="s">
        <v>15</v>
      </c>
      <c r="B23" s="6">
        <v>87083</v>
      </c>
      <c r="C23" s="6">
        <v>1001</v>
      </c>
      <c r="D23" s="6">
        <v>88084</v>
      </c>
      <c r="E23" s="6">
        <v>105418</v>
      </c>
      <c r="F23" s="6">
        <v>1114</v>
      </c>
      <c r="G23" s="6">
        <v>106532</v>
      </c>
      <c r="H23" s="7">
        <v>21.054626046415489</v>
      </c>
      <c r="I23" s="7">
        <v>11.288711288711289</v>
      </c>
      <c r="J23" s="8">
        <v>20.943644702783708</v>
      </c>
    </row>
    <row r="24" spans="1:10" x14ac:dyDescent="0.25">
      <c r="A24" s="9" t="s">
        <v>16</v>
      </c>
      <c r="B24" s="2">
        <v>25310</v>
      </c>
      <c r="C24" s="2">
        <v>0</v>
      </c>
      <c r="D24" s="2">
        <v>25310</v>
      </c>
      <c r="E24" s="2">
        <v>30349</v>
      </c>
      <c r="F24" s="2">
        <v>367</v>
      </c>
      <c r="G24" s="2">
        <v>30716</v>
      </c>
      <c r="H24" s="3">
        <v>19.909126827340973</v>
      </c>
      <c r="I24" s="3">
        <v>0</v>
      </c>
      <c r="J24" s="4">
        <v>21.359146582378507</v>
      </c>
    </row>
    <row r="25" spans="1:10" x14ac:dyDescent="0.25">
      <c r="A25" s="5" t="s">
        <v>17</v>
      </c>
      <c r="B25" s="6">
        <v>27625</v>
      </c>
      <c r="C25" s="6">
        <v>6169</v>
      </c>
      <c r="D25" s="6">
        <v>33794</v>
      </c>
      <c r="E25" s="6">
        <v>29376</v>
      </c>
      <c r="F25" s="6">
        <v>10238</v>
      </c>
      <c r="G25" s="6">
        <v>39614</v>
      </c>
      <c r="H25" s="7">
        <v>6.338461538461539</v>
      </c>
      <c r="I25" s="7">
        <v>65.958826390014593</v>
      </c>
      <c r="J25" s="8">
        <v>17.221992069598155</v>
      </c>
    </row>
    <row r="26" spans="1:10" x14ac:dyDescent="0.25">
      <c r="A26" s="9" t="s">
        <v>18</v>
      </c>
      <c r="B26" s="2">
        <v>16156</v>
      </c>
      <c r="C26" s="2">
        <v>385</v>
      </c>
      <c r="D26" s="2">
        <v>16541</v>
      </c>
      <c r="E26" s="2">
        <v>17409</v>
      </c>
      <c r="F26" s="2">
        <v>347</v>
      </c>
      <c r="G26" s="2">
        <v>17756</v>
      </c>
      <c r="H26" s="3">
        <v>7.7556325823223569</v>
      </c>
      <c r="I26" s="3">
        <v>-9.8701298701298708</v>
      </c>
      <c r="J26" s="4">
        <v>7.3453841968442051</v>
      </c>
    </row>
    <row r="27" spans="1:10" x14ac:dyDescent="0.25">
      <c r="A27" s="5" t="s">
        <v>19</v>
      </c>
      <c r="B27" s="6">
        <v>0</v>
      </c>
      <c r="C27" s="6">
        <v>0</v>
      </c>
      <c r="D27" s="6">
        <v>0</v>
      </c>
      <c r="E27" s="6">
        <v>0</v>
      </c>
      <c r="F27" s="6">
        <v>0</v>
      </c>
      <c r="G27" s="6">
        <v>0</v>
      </c>
      <c r="H27" s="7">
        <v>0</v>
      </c>
      <c r="I27" s="7">
        <v>0</v>
      </c>
      <c r="J27" s="8">
        <v>0</v>
      </c>
    </row>
    <row r="28" spans="1:10" x14ac:dyDescent="0.25">
      <c r="A28" s="9" t="s">
        <v>20</v>
      </c>
      <c r="B28" s="2">
        <v>57388</v>
      </c>
      <c r="C28" s="2">
        <v>4049</v>
      </c>
      <c r="D28" s="2">
        <v>61437</v>
      </c>
      <c r="E28" s="2">
        <v>72224</v>
      </c>
      <c r="F28" s="2">
        <v>3206</v>
      </c>
      <c r="G28" s="2">
        <v>75430</v>
      </c>
      <c r="H28" s="3">
        <v>25.852094514532652</v>
      </c>
      <c r="I28" s="3">
        <v>-20.819955544578907</v>
      </c>
      <c r="J28" s="4">
        <v>22.776177222195095</v>
      </c>
    </row>
    <row r="29" spans="1:10" x14ac:dyDescent="0.25">
      <c r="A29" s="5" t="s">
        <v>21</v>
      </c>
      <c r="B29" s="6">
        <v>252684</v>
      </c>
      <c r="C29" s="6">
        <v>16629</v>
      </c>
      <c r="D29" s="6">
        <v>269313</v>
      </c>
      <c r="E29" s="6">
        <v>324233</v>
      </c>
      <c r="F29" s="6">
        <v>19791</v>
      </c>
      <c r="G29" s="6">
        <v>344024</v>
      </c>
      <c r="H29" s="7">
        <v>28.315603678903294</v>
      </c>
      <c r="I29" s="7">
        <v>19.014973840880391</v>
      </c>
      <c r="J29" s="8">
        <v>27.741327006122983</v>
      </c>
    </row>
    <row r="30" spans="1:10" x14ac:dyDescent="0.25">
      <c r="A30" s="9" t="s">
        <v>22</v>
      </c>
      <c r="B30" s="2">
        <v>114001</v>
      </c>
      <c r="C30" s="2">
        <v>5647</v>
      </c>
      <c r="D30" s="2">
        <v>119648</v>
      </c>
      <c r="E30" s="2">
        <v>133135</v>
      </c>
      <c r="F30" s="2">
        <v>7205</v>
      </c>
      <c r="G30" s="2">
        <v>140340</v>
      </c>
      <c r="H30" s="3">
        <v>16.78406329769037</v>
      </c>
      <c r="I30" s="3">
        <v>27.589870727820081</v>
      </c>
      <c r="J30" s="4">
        <v>17.294062583578494</v>
      </c>
    </row>
    <row r="31" spans="1:10" x14ac:dyDescent="0.25">
      <c r="A31" s="5" t="s">
        <v>64</v>
      </c>
      <c r="B31" s="6">
        <v>52984</v>
      </c>
      <c r="C31" s="6">
        <v>378</v>
      </c>
      <c r="D31" s="6">
        <v>53362</v>
      </c>
      <c r="E31" s="6">
        <v>60774</v>
      </c>
      <c r="F31" s="6">
        <v>359</v>
      </c>
      <c r="G31" s="6">
        <v>61133</v>
      </c>
      <c r="H31" s="7">
        <v>14.702551713724898</v>
      </c>
      <c r="I31" s="7">
        <v>-5.0264550264550261</v>
      </c>
      <c r="J31" s="8">
        <v>14.562797496345715</v>
      </c>
    </row>
    <row r="32" spans="1:10" x14ac:dyDescent="0.25">
      <c r="A32" s="9" t="s">
        <v>73</v>
      </c>
      <c r="B32" s="2">
        <v>0</v>
      </c>
      <c r="C32" s="2">
        <v>12468</v>
      </c>
      <c r="D32" s="2">
        <v>12468</v>
      </c>
      <c r="E32" s="2">
        <v>0</v>
      </c>
      <c r="F32" s="2">
        <v>15797</v>
      </c>
      <c r="G32" s="2">
        <v>15797</v>
      </c>
      <c r="H32" s="3">
        <v>0</v>
      </c>
      <c r="I32" s="3">
        <v>26.70035290343279</v>
      </c>
      <c r="J32" s="4">
        <v>26.70035290343279</v>
      </c>
    </row>
    <row r="33" spans="1:10" x14ac:dyDescent="0.25">
      <c r="A33" s="5" t="s">
        <v>45</v>
      </c>
      <c r="B33" s="6">
        <v>13734</v>
      </c>
      <c r="C33" s="6">
        <v>0</v>
      </c>
      <c r="D33" s="6">
        <v>13734</v>
      </c>
      <c r="E33" s="6">
        <v>5130</v>
      </c>
      <c r="F33" s="6">
        <v>0</v>
      </c>
      <c r="G33" s="6">
        <v>5130</v>
      </c>
      <c r="H33" s="7">
        <v>-62.647444298820446</v>
      </c>
      <c r="I33" s="7">
        <v>0</v>
      </c>
      <c r="J33" s="8">
        <v>-62.647444298820446</v>
      </c>
    </row>
    <row r="34" spans="1:10" x14ac:dyDescent="0.25">
      <c r="A34" s="9" t="s">
        <v>23</v>
      </c>
      <c r="B34" s="2">
        <v>101862</v>
      </c>
      <c r="C34" s="2">
        <v>13827</v>
      </c>
      <c r="D34" s="2">
        <v>115689</v>
      </c>
      <c r="E34" s="2">
        <v>16718</v>
      </c>
      <c r="F34" s="2">
        <v>0</v>
      </c>
      <c r="G34" s="2">
        <v>16718</v>
      </c>
      <c r="H34" s="3">
        <v>-83.587598908326953</v>
      </c>
      <c r="I34" s="3">
        <v>-100</v>
      </c>
      <c r="J34" s="4">
        <v>-85.549187908962821</v>
      </c>
    </row>
    <row r="35" spans="1:10" x14ac:dyDescent="0.25">
      <c r="A35" s="5" t="s">
        <v>44</v>
      </c>
      <c r="B35" s="6">
        <v>46262</v>
      </c>
      <c r="C35" s="6">
        <v>0</v>
      </c>
      <c r="D35" s="6">
        <v>46262</v>
      </c>
      <c r="E35" s="6">
        <v>53145</v>
      </c>
      <c r="F35" s="6">
        <v>406</v>
      </c>
      <c r="G35" s="6">
        <v>53551</v>
      </c>
      <c r="H35" s="7">
        <v>14.878301846007522</v>
      </c>
      <c r="I35" s="7">
        <v>0</v>
      </c>
      <c r="J35" s="8">
        <v>15.755911979594483</v>
      </c>
    </row>
    <row r="36" spans="1:10" x14ac:dyDescent="0.25">
      <c r="A36" s="9" t="s">
        <v>24</v>
      </c>
      <c r="B36" s="2">
        <v>8706</v>
      </c>
      <c r="C36" s="2">
        <v>832</v>
      </c>
      <c r="D36" s="2">
        <v>9538</v>
      </c>
      <c r="E36" s="2">
        <v>7762</v>
      </c>
      <c r="F36" s="2">
        <v>2649</v>
      </c>
      <c r="G36" s="2">
        <v>10411</v>
      </c>
      <c r="H36" s="3">
        <v>-10.843096714909258</v>
      </c>
      <c r="I36" s="3">
        <v>218.38942307692309</v>
      </c>
      <c r="J36" s="4">
        <v>9.1528622352694491</v>
      </c>
    </row>
    <row r="37" spans="1:10" x14ac:dyDescent="0.25">
      <c r="A37" s="5" t="s">
        <v>25</v>
      </c>
      <c r="B37" s="6">
        <v>19383</v>
      </c>
      <c r="C37" s="6">
        <v>438</v>
      </c>
      <c r="D37" s="6">
        <v>19821</v>
      </c>
      <c r="E37" s="6">
        <v>36556</v>
      </c>
      <c r="F37" s="6">
        <v>428</v>
      </c>
      <c r="G37" s="6">
        <v>36984</v>
      </c>
      <c r="H37" s="7">
        <v>88.598256203890003</v>
      </c>
      <c r="I37" s="7">
        <v>-2.2831050228310499</v>
      </c>
      <c r="J37" s="8">
        <v>86.589980323898899</v>
      </c>
    </row>
    <row r="38" spans="1:10" x14ac:dyDescent="0.25">
      <c r="A38" s="9" t="s">
        <v>32</v>
      </c>
      <c r="B38" s="2">
        <v>51700</v>
      </c>
      <c r="C38" s="2">
        <v>1029</v>
      </c>
      <c r="D38" s="2">
        <v>52729</v>
      </c>
      <c r="E38" s="2">
        <v>58526</v>
      </c>
      <c r="F38" s="2">
        <v>906</v>
      </c>
      <c r="G38" s="2">
        <v>59432</v>
      </c>
      <c r="H38" s="3">
        <v>13.203094777562862</v>
      </c>
      <c r="I38" s="3">
        <v>-11.9533527696793</v>
      </c>
      <c r="J38" s="4">
        <v>12.712169773748791</v>
      </c>
    </row>
    <row r="39" spans="1:10" x14ac:dyDescent="0.25">
      <c r="A39" s="5" t="s">
        <v>26</v>
      </c>
      <c r="B39" s="6">
        <v>87355</v>
      </c>
      <c r="C39" s="6">
        <v>0</v>
      </c>
      <c r="D39" s="6">
        <v>87355</v>
      </c>
      <c r="E39" s="6">
        <v>116256</v>
      </c>
      <c r="F39" s="6">
        <v>0</v>
      </c>
      <c r="G39" s="6">
        <v>116256</v>
      </c>
      <c r="H39" s="7">
        <v>33.084540095014596</v>
      </c>
      <c r="I39" s="7">
        <v>0</v>
      </c>
      <c r="J39" s="8">
        <v>33.084540095014596</v>
      </c>
    </row>
    <row r="40" spans="1:10" x14ac:dyDescent="0.25">
      <c r="A40" s="9" t="s">
        <v>27</v>
      </c>
      <c r="B40" s="2">
        <v>8349</v>
      </c>
      <c r="C40" s="2">
        <v>493</v>
      </c>
      <c r="D40" s="2">
        <v>8842</v>
      </c>
      <c r="E40" s="2">
        <v>10114</v>
      </c>
      <c r="F40" s="2">
        <v>1574</v>
      </c>
      <c r="G40" s="2">
        <v>11688</v>
      </c>
      <c r="H40" s="3">
        <v>21.140256318121931</v>
      </c>
      <c r="I40" s="3">
        <v>219.26977687626774</v>
      </c>
      <c r="J40" s="4">
        <v>32.187287943904089</v>
      </c>
    </row>
    <row r="41" spans="1:10" x14ac:dyDescent="0.25">
      <c r="A41" s="5" t="s">
        <v>28</v>
      </c>
      <c r="B41" s="6">
        <v>257248</v>
      </c>
      <c r="C41" s="6">
        <v>60196</v>
      </c>
      <c r="D41" s="6">
        <v>317444</v>
      </c>
      <c r="E41" s="6">
        <v>303714</v>
      </c>
      <c r="F41" s="6">
        <v>79419</v>
      </c>
      <c r="G41" s="6">
        <v>383133</v>
      </c>
      <c r="H41" s="7">
        <v>18.062725463366093</v>
      </c>
      <c r="I41" s="7">
        <v>31.934015549205931</v>
      </c>
      <c r="J41" s="8">
        <v>20.693098625269339</v>
      </c>
    </row>
    <row r="42" spans="1:10" x14ac:dyDescent="0.25">
      <c r="A42" s="9" t="s">
        <v>29</v>
      </c>
      <c r="B42" s="2">
        <v>0</v>
      </c>
      <c r="C42" s="2">
        <v>358</v>
      </c>
      <c r="D42" s="2">
        <v>358</v>
      </c>
      <c r="E42" s="2">
        <v>0</v>
      </c>
      <c r="F42" s="2">
        <v>369</v>
      </c>
      <c r="G42" s="2">
        <v>369</v>
      </c>
      <c r="H42" s="3">
        <v>0</v>
      </c>
      <c r="I42" s="3">
        <v>3.0726256983240221</v>
      </c>
      <c r="J42" s="4">
        <v>3.0726256983240221</v>
      </c>
    </row>
    <row r="43" spans="1:10" x14ac:dyDescent="0.25">
      <c r="A43" s="5" t="s">
        <v>30</v>
      </c>
      <c r="B43" s="6">
        <v>103067</v>
      </c>
      <c r="C43" s="6">
        <v>23935</v>
      </c>
      <c r="D43" s="6">
        <v>127002</v>
      </c>
      <c r="E43" s="6">
        <v>122418</v>
      </c>
      <c r="F43" s="6">
        <v>36172</v>
      </c>
      <c r="G43" s="6">
        <v>158590</v>
      </c>
      <c r="H43" s="7">
        <v>18.775165668933798</v>
      </c>
      <c r="I43" s="7">
        <v>51.125966158345513</v>
      </c>
      <c r="J43" s="8">
        <v>24.872049259066785</v>
      </c>
    </row>
    <row r="44" spans="1:10" x14ac:dyDescent="0.25">
      <c r="A44" s="9" t="s">
        <v>31</v>
      </c>
      <c r="B44" s="2">
        <v>73921</v>
      </c>
      <c r="C44" s="2">
        <v>1439</v>
      </c>
      <c r="D44" s="2">
        <v>75360</v>
      </c>
      <c r="E44" s="2">
        <v>125753</v>
      </c>
      <c r="F44" s="2">
        <v>741</v>
      </c>
      <c r="G44" s="2">
        <v>126494</v>
      </c>
      <c r="H44" s="3">
        <v>70.118099051690322</v>
      </c>
      <c r="I44" s="3">
        <v>-48.505906879777619</v>
      </c>
      <c r="J44" s="4">
        <v>67.852972399150744</v>
      </c>
    </row>
    <row r="45" spans="1:10" x14ac:dyDescent="0.25">
      <c r="A45" s="5" t="s">
        <v>66</v>
      </c>
      <c r="B45" s="6">
        <v>110473</v>
      </c>
      <c r="C45" s="6">
        <v>1011</v>
      </c>
      <c r="D45" s="6">
        <v>111484</v>
      </c>
      <c r="E45" s="6">
        <v>125837</v>
      </c>
      <c r="F45" s="6">
        <v>813</v>
      </c>
      <c r="G45" s="6">
        <v>126650</v>
      </c>
      <c r="H45" s="7">
        <v>13.907470603676916</v>
      </c>
      <c r="I45" s="7">
        <v>-19.584569732937684</v>
      </c>
      <c r="J45" s="8">
        <v>13.603745828997882</v>
      </c>
    </row>
    <row r="46" spans="1:10" x14ac:dyDescent="0.25">
      <c r="A46" s="9" t="s">
        <v>68</v>
      </c>
      <c r="B46" s="2">
        <v>61035</v>
      </c>
      <c r="C46" s="2">
        <v>139</v>
      </c>
      <c r="D46" s="2">
        <v>61174</v>
      </c>
      <c r="E46" s="2">
        <v>78103</v>
      </c>
      <c r="F46" s="2">
        <v>339</v>
      </c>
      <c r="G46" s="2">
        <v>78442</v>
      </c>
      <c r="H46" s="3">
        <v>27.964282788563938</v>
      </c>
      <c r="I46" s="3">
        <v>143.88489208633092</v>
      </c>
      <c r="J46" s="4">
        <v>28.227678425474874</v>
      </c>
    </row>
    <row r="47" spans="1:10" x14ac:dyDescent="0.25">
      <c r="A47" s="5" t="s">
        <v>33</v>
      </c>
      <c r="B47" s="6">
        <v>134896</v>
      </c>
      <c r="C47" s="6">
        <v>2486</v>
      </c>
      <c r="D47" s="6">
        <v>137382</v>
      </c>
      <c r="E47" s="6">
        <v>167536</v>
      </c>
      <c r="F47" s="6">
        <v>4284</v>
      </c>
      <c r="G47" s="6">
        <v>171820</v>
      </c>
      <c r="H47" s="7">
        <v>24.196417981259639</v>
      </c>
      <c r="I47" s="7">
        <v>72.325020112630739</v>
      </c>
      <c r="J47" s="8">
        <v>25.067330509091441</v>
      </c>
    </row>
    <row r="48" spans="1:10" x14ac:dyDescent="0.25">
      <c r="A48" s="9" t="s">
        <v>65</v>
      </c>
      <c r="B48" s="2">
        <v>128131</v>
      </c>
      <c r="C48" s="2">
        <v>698</v>
      </c>
      <c r="D48" s="2">
        <v>128829</v>
      </c>
      <c r="E48" s="2">
        <v>166501</v>
      </c>
      <c r="F48" s="2">
        <v>1251</v>
      </c>
      <c r="G48" s="2">
        <v>167752</v>
      </c>
      <c r="H48" s="3">
        <v>29.945914727895666</v>
      </c>
      <c r="I48" s="3">
        <v>79.226361031518621</v>
      </c>
      <c r="J48" s="4">
        <v>30.212917898920271</v>
      </c>
    </row>
    <row r="49" spans="1:10" x14ac:dyDescent="0.25">
      <c r="A49" s="5" t="s">
        <v>34</v>
      </c>
      <c r="B49" s="6">
        <v>175958</v>
      </c>
      <c r="C49" s="6">
        <v>19101</v>
      </c>
      <c r="D49" s="6">
        <v>195059</v>
      </c>
      <c r="E49" s="6">
        <v>213702</v>
      </c>
      <c r="F49" s="6">
        <v>19942</v>
      </c>
      <c r="G49" s="6">
        <v>233644</v>
      </c>
      <c r="H49" s="7">
        <v>21.450573432296345</v>
      </c>
      <c r="I49" s="7">
        <v>4.4029108423642747</v>
      </c>
      <c r="J49" s="8">
        <v>19.781194407845831</v>
      </c>
    </row>
    <row r="50" spans="1:10" x14ac:dyDescent="0.25">
      <c r="A50" s="9" t="s">
        <v>35</v>
      </c>
      <c r="B50" s="2">
        <v>8352</v>
      </c>
      <c r="C50" s="2">
        <v>0</v>
      </c>
      <c r="D50" s="2">
        <v>8352</v>
      </c>
      <c r="E50" s="2">
        <v>8742</v>
      </c>
      <c r="F50" s="2">
        <v>0</v>
      </c>
      <c r="G50" s="2">
        <v>8742</v>
      </c>
      <c r="H50" s="3">
        <v>4.6695402298850572</v>
      </c>
      <c r="I50" s="3">
        <v>0</v>
      </c>
      <c r="J50" s="4">
        <v>4.6695402298850572</v>
      </c>
    </row>
    <row r="51" spans="1:10" x14ac:dyDescent="0.25">
      <c r="A51" s="5" t="s">
        <v>36</v>
      </c>
      <c r="B51" s="6">
        <v>12933</v>
      </c>
      <c r="C51" s="6">
        <v>314</v>
      </c>
      <c r="D51" s="6">
        <v>13247</v>
      </c>
      <c r="E51" s="6">
        <v>13431</v>
      </c>
      <c r="F51" s="6">
        <v>0</v>
      </c>
      <c r="G51" s="6">
        <v>13431</v>
      </c>
      <c r="H51" s="7">
        <v>3.8506147065646021</v>
      </c>
      <c r="I51" s="7">
        <v>-100</v>
      </c>
      <c r="J51" s="8">
        <v>1.3889937344304371</v>
      </c>
    </row>
    <row r="52" spans="1:10" x14ac:dyDescent="0.25">
      <c r="A52" s="9" t="s">
        <v>37</v>
      </c>
      <c r="B52" s="2">
        <v>59948</v>
      </c>
      <c r="C52" s="2">
        <v>1702</v>
      </c>
      <c r="D52" s="2">
        <v>61650</v>
      </c>
      <c r="E52" s="2">
        <v>64804</v>
      </c>
      <c r="F52" s="2">
        <v>3129</v>
      </c>
      <c r="G52" s="2">
        <v>67933</v>
      </c>
      <c r="H52" s="3">
        <v>8.1003536398211793</v>
      </c>
      <c r="I52" s="3">
        <v>83.84253819036428</v>
      </c>
      <c r="J52" s="4">
        <v>10.191403081914032</v>
      </c>
    </row>
    <row r="53" spans="1:10" x14ac:dyDescent="0.25">
      <c r="A53" s="5" t="s">
        <v>69</v>
      </c>
      <c r="B53" s="6">
        <v>96092</v>
      </c>
      <c r="C53" s="6">
        <v>8333</v>
      </c>
      <c r="D53" s="6">
        <v>104425</v>
      </c>
      <c r="E53" s="6">
        <v>130735</v>
      </c>
      <c r="F53" s="6">
        <v>6639</v>
      </c>
      <c r="G53" s="6">
        <v>137374</v>
      </c>
      <c r="H53" s="7">
        <v>36.051908587603549</v>
      </c>
      <c r="I53" s="7">
        <v>-20.328813152526102</v>
      </c>
      <c r="J53" s="8">
        <v>31.552789083073979</v>
      </c>
    </row>
    <row r="54" spans="1:10" x14ac:dyDescent="0.25">
      <c r="A54" s="9" t="s">
        <v>38</v>
      </c>
      <c r="B54" s="2">
        <v>54012</v>
      </c>
      <c r="C54" s="2">
        <v>0</v>
      </c>
      <c r="D54" s="2">
        <v>54012</v>
      </c>
      <c r="E54" s="2">
        <v>58852</v>
      </c>
      <c r="F54" s="2">
        <v>0</v>
      </c>
      <c r="G54" s="2">
        <v>58852</v>
      </c>
      <c r="H54" s="3">
        <v>8.960971635932756</v>
      </c>
      <c r="I54" s="3">
        <v>0</v>
      </c>
      <c r="J54" s="4">
        <v>8.960971635932756</v>
      </c>
    </row>
    <row r="55" spans="1:10" x14ac:dyDescent="0.25">
      <c r="A55" s="5" t="s">
        <v>46</v>
      </c>
      <c r="B55" s="6">
        <v>4986</v>
      </c>
      <c r="C55" s="6">
        <v>350</v>
      </c>
      <c r="D55" s="6">
        <v>5336</v>
      </c>
      <c r="E55" s="6">
        <v>5203</v>
      </c>
      <c r="F55" s="6">
        <v>465</v>
      </c>
      <c r="G55" s="6">
        <v>5668</v>
      </c>
      <c r="H55" s="7">
        <v>4.3521861211391899</v>
      </c>
      <c r="I55" s="7">
        <v>32.857142857142854</v>
      </c>
      <c r="J55" s="8">
        <v>6.2218890554722641</v>
      </c>
    </row>
    <row r="56" spans="1:10" x14ac:dyDescent="0.25">
      <c r="A56" s="9" t="s">
        <v>39</v>
      </c>
      <c r="B56" s="2">
        <v>20475</v>
      </c>
      <c r="C56" s="2">
        <v>1081</v>
      </c>
      <c r="D56" s="2">
        <v>21556</v>
      </c>
      <c r="E56" s="2">
        <v>24912</v>
      </c>
      <c r="F56" s="2">
        <v>1096</v>
      </c>
      <c r="G56" s="2">
        <v>26008</v>
      </c>
      <c r="H56" s="3">
        <v>21.670329670329672</v>
      </c>
      <c r="I56" s="3">
        <v>1.3876040703052728</v>
      </c>
      <c r="J56" s="4">
        <v>20.653182408610132</v>
      </c>
    </row>
    <row r="57" spans="1:10" x14ac:dyDescent="0.25">
      <c r="A57" s="5" t="s">
        <v>40</v>
      </c>
      <c r="B57" s="6">
        <v>0</v>
      </c>
      <c r="C57" s="6">
        <v>0</v>
      </c>
      <c r="D57" s="6">
        <v>0</v>
      </c>
      <c r="E57" s="6">
        <v>0</v>
      </c>
      <c r="F57" s="6">
        <v>0</v>
      </c>
      <c r="G57" s="6">
        <v>0</v>
      </c>
      <c r="H57" s="7">
        <v>0</v>
      </c>
      <c r="I57" s="7">
        <v>0</v>
      </c>
      <c r="J57" s="8">
        <v>0</v>
      </c>
    </row>
    <row r="58" spans="1:10" x14ac:dyDescent="0.25">
      <c r="A58" s="9" t="s">
        <v>41</v>
      </c>
      <c r="B58" s="2">
        <v>248464</v>
      </c>
      <c r="C58" s="2">
        <v>704</v>
      </c>
      <c r="D58" s="2">
        <v>249168</v>
      </c>
      <c r="E58" s="2">
        <v>273972</v>
      </c>
      <c r="F58" s="2">
        <v>1079</v>
      </c>
      <c r="G58" s="2">
        <v>275051</v>
      </c>
      <c r="H58" s="3">
        <v>10.266275999742417</v>
      </c>
      <c r="I58" s="3">
        <v>53.26704545454546</v>
      </c>
      <c r="J58" s="4">
        <v>10.387770500224748</v>
      </c>
    </row>
    <row r="59" spans="1:10" x14ac:dyDescent="0.25">
      <c r="A59" s="5" t="s">
        <v>74</v>
      </c>
      <c r="B59" s="6">
        <v>5441</v>
      </c>
      <c r="C59" s="6">
        <v>2431</v>
      </c>
      <c r="D59" s="6">
        <v>7872</v>
      </c>
      <c r="E59" s="6">
        <v>6175</v>
      </c>
      <c r="F59" s="6">
        <v>4278</v>
      </c>
      <c r="G59" s="6">
        <v>10453</v>
      </c>
      <c r="H59" s="7">
        <v>13.490167248667525</v>
      </c>
      <c r="I59" s="7">
        <v>75.976964212258324</v>
      </c>
      <c r="J59" s="8">
        <v>32.787093495934961</v>
      </c>
    </row>
    <row r="60" spans="1:10" x14ac:dyDescent="0.25">
      <c r="A60" s="9" t="s">
        <v>75</v>
      </c>
      <c r="B60" s="2">
        <v>3089</v>
      </c>
      <c r="C60" s="2">
        <v>7128</v>
      </c>
      <c r="D60" s="2">
        <v>10217</v>
      </c>
      <c r="E60" s="2">
        <v>3345</v>
      </c>
      <c r="F60" s="2">
        <v>8717</v>
      </c>
      <c r="G60" s="2">
        <v>12062</v>
      </c>
      <c r="H60" s="3">
        <v>8.2874716736808036</v>
      </c>
      <c r="I60" s="3">
        <v>22.292368125701458</v>
      </c>
      <c r="J60" s="4">
        <v>18.058138396789662</v>
      </c>
    </row>
    <row r="61" spans="1:10" x14ac:dyDescent="0.25">
      <c r="A61" s="10" t="s">
        <v>52</v>
      </c>
      <c r="B61" s="11">
        <f>B62-SUM(B6+B10+B20+B32+B59+B60+B5)</f>
        <v>7282981</v>
      </c>
      <c r="C61" s="11">
        <f t="shared" ref="C61:G61" si="0">C62-SUM(C6+C10+C20+C32+C59+C60+C5)</f>
        <v>1846306</v>
      </c>
      <c r="D61" s="11">
        <f t="shared" si="0"/>
        <v>9129287</v>
      </c>
      <c r="E61" s="11">
        <f t="shared" si="0"/>
        <v>8685988</v>
      </c>
      <c r="F61" s="11">
        <f t="shared" si="0"/>
        <v>2355759</v>
      </c>
      <c r="G61" s="11">
        <f t="shared" si="0"/>
        <v>11041747</v>
      </c>
      <c r="H61" s="12">
        <f t="shared" ref="H61:J62" si="1">+IFERROR(((E61-B61)/B61)*100,0)</f>
        <v>19.264185915080649</v>
      </c>
      <c r="I61" s="12">
        <f t="shared" si="1"/>
        <v>27.593096702280118</v>
      </c>
      <c r="J61" s="30">
        <f t="shared" si="1"/>
        <v>20.948623917727637</v>
      </c>
    </row>
    <row r="62" spans="1:10" x14ac:dyDescent="0.25">
      <c r="A62" s="13" t="s">
        <v>55</v>
      </c>
      <c r="B62" s="14">
        <f>SUM(B4:B60)</f>
        <v>11786635</v>
      </c>
      <c r="C62" s="14">
        <f t="shared" ref="C62:F62" si="2">SUM(C4:C60)</f>
        <v>12976107</v>
      </c>
      <c r="D62" s="14">
        <f t="shared" si="2"/>
        <v>24762742</v>
      </c>
      <c r="E62" s="14">
        <f t="shared" si="2"/>
        <v>14118259</v>
      </c>
      <c r="F62" s="14">
        <f t="shared" si="2"/>
        <v>15160839</v>
      </c>
      <c r="G62" s="14">
        <f>SUM(G4:G60)</f>
        <v>29279098</v>
      </c>
      <c r="H62" s="46">
        <f t="shared" si="1"/>
        <v>19.781930975210482</v>
      </c>
      <c r="I62" s="15">
        <f t="shared" si="1"/>
        <v>16.836575099141832</v>
      </c>
      <c r="J62" s="16">
        <f t="shared" si="1"/>
        <v>18.238513327805137</v>
      </c>
    </row>
    <row r="63" spans="1:10" x14ac:dyDescent="0.25">
      <c r="A63" s="10" t="s">
        <v>56</v>
      </c>
      <c r="B63" s="11"/>
      <c r="C63" s="11"/>
      <c r="D63" s="29">
        <v>43627</v>
      </c>
      <c r="E63" s="29"/>
      <c r="F63" s="29"/>
      <c r="G63" s="29">
        <v>18682</v>
      </c>
      <c r="H63" s="12"/>
      <c r="I63" s="12"/>
      <c r="J63" s="30">
        <f t="shared" ref="J63:J64" si="3">+IFERROR(((G63-D63)/D63)*100,0)</f>
        <v>-57.177894423178309</v>
      </c>
    </row>
    <row r="64" spans="1:10" x14ac:dyDescent="0.25">
      <c r="A64" s="10" t="s">
        <v>57</v>
      </c>
      <c r="B64" s="11"/>
      <c r="C64" s="11"/>
      <c r="D64" s="29">
        <v>7168</v>
      </c>
      <c r="E64" s="29"/>
      <c r="F64" s="29"/>
      <c r="G64" s="29">
        <v>0</v>
      </c>
      <c r="H64" s="12"/>
      <c r="I64" s="12"/>
      <c r="J64" s="30">
        <f t="shared" si="3"/>
        <v>-100</v>
      </c>
    </row>
    <row r="65" spans="1:10" x14ac:dyDescent="0.25">
      <c r="A65" s="39" t="s">
        <v>59</v>
      </c>
      <c r="B65" s="17"/>
      <c r="C65" s="17"/>
      <c r="D65" s="47">
        <v>50795</v>
      </c>
      <c r="E65" s="17"/>
      <c r="F65" s="17"/>
      <c r="G65" s="47">
        <v>18682</v>
      </c>
      <c r="H65" s="41"/>
      <c r="I65" s="41"/>
      <c r="J65" s="42">
        <f>+IFERROR(((G65-D65)/D65)*100,0)</f>
        <v>-63.220789447780291</v>
      </c>
    </row>
    <row r="66" spans="1:10" ht="15.75" thickBot="1" x14ac:dyDescent="0.3">
      <c r="A66" s="18" t="s">
        <v>58</v>
      </c>
      <c r="B66" s="48"/>
      <c r="C66" s="48"/>
      <c r="D66" s="49">
        <f>+D62+D65</f>
        <v>24813537</v>
      </c>
      <c r="E66" s="50"/>
      <c r="F66" s="50"/>
      <c r="G66" s="50">
        <f>+G62+G65</f>
        <v>29297780</v>
      </c>
      <c r="H66" s="51"/>
      <c r="I66" s="51"/>
      <c r="J66" s="52">
        <f>+IFERROR(((G66-D66)/D66)*100,0)</f>
        <v>18.071760587779163</v>
      </c>
    </row>
    <row r="67" spans="1:10" ht="49.5" customHeight="1" x14ac:dyDescent="0.25">
      <c r="A67" s="66" t="s">
        <v>63</v>
      </c>
      <c r="B67" s="66"/>
      <c r="C67" s="66"/>
      <c r="D67" s="66"/>
      <c r="E67" s="66"/>
      <c r="F67" s="66"/>
      <c r="G67" s="66"/>
      <c r="H67" s="66"/>
      <c r="I67" s="66"/>
      <c r="J67" s="66"/>
    </row>
    <row r="68" spans="1:10" x14ac:dyDescent="0.25">
      <c r="A68" s="45"/>
    </row>
    <row r="69" spans="1:10" x14ac:dyDescent="0.25">
      <c r="A69" t="s">
        <v>77</v>
      </c>
    </row>
  </sheetData>
  <mergeCells count="6">
    <mergeCell ref="A67:J67"/>
    <mergeCell ref="A1:J1"/>
    <mergeCell ref="A2:A3"/>
    <mergeCell ref="B2:D2"/>
    <mergeCell ref="E2:G2"/>
    <mergeCell ref="H2:J2"/>
  </mergeCells>
  <conditionalFormatting sqref="B4:G5">
    <cfRule type="cellIs" dxfId="38" priority="10" operator="equal">
      <formula>0</formula>
    </cfRule>
  </conditionalFormatting>
  <conditionalFormatting sqref="H4:J5">
    <cfRule type="cellIs" dxfId="37" priority="9" operator="equal">
      <formula>0</formula>
    </cfRule>
  </conditionalFormatting>
  <conditionalFormatting sqref="B6:G7">
    <cfRule type="cellIs" dxfId="36" priority="8" operator="equal">
      <formula>0</formula>
    </cfRule>
  </conditionalFormatting>
  <conditionalFormatting sqref="H6:J7">
    <cfRule type="cellIs" dxfId="35" priority="7" operator="equal">
      <formula>0</formula>
    </cfRule>
  </conditionalFormatting>
  <conditionalFormatting sqref="B8:G47">
    <cfRule type="cellIs" dxfId="34" priority="6" operator="equal">
      <formula>0</formula>
    </cfRule>
  </conditionalFormatting>
  <conditionalFormatting sqref="B48:C60 E48:G60">
    <cfRule type="cellIs" dxfId="33" priority="4" operator="equal">
      <formula>0</formula>
    </cfRule>
  </conditionalFormatting>
  <conditionalFormatting sqref="D48:D60">
    <cfRule type="cellIs" dxfId="32" priority="2" operator="equal">
      <formula>0</formula>
    </cfRule>
  </conditionalFormatting>
  <conditionalFormatting sqref="H49:J60">
    <cfRule type="cellIs" dxfId="31" priority="3" operator="equal">
      <formula>0</formula>
    </cfRule>
  </conditionalFormatting>
  <conditionalFormatting sqref="H48:J48">
    <cfRule type="cellIs" dxfId="30" priority="1" operator="equal">
      <formula>0</formula>
    </cfRule>
  </conditionalFormatting>
  <conditionalFormatting sqref="H8:J47">
    <cfRule type="cellIs" dxfId="29" priority="5"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
  <sheetViews>
    <sheetView zoomScale="80" zoomScaleNormal="80" workbookViewId="0">
      <selection activeCell="B4" sqref="B4:J60"/>
    </sheetView>
  </sheetViews>
  <sheetFormatPr defaultRowHeight="15" x14ac:dyDescent="0.25"/>
  <cols>
    <col min="1" max="1" width="37" customWidth="1"/>
    <col min="2" max="10" width="14.28515625" customWidth="1"/>
  </cols>
  <sheetData>
    <row r="1" spans="1:10" ht="24.75" customHeight="1" x14ac:dyDescent="0.25">
      <c r="A1" s="67" t="s">
        <v>60</v>
      </c>
      <c r="B1" s="68"/>
      <c r="C1" s="68"/>
      <c r="D1" s="68"/>
      <c r="E1" s="68"/>
      <c r="F1" s="68"/>
      <c r="G1" s="68"/>
      <c r="H1" s="68"/>
      <c r="I1" s="68"/>
      <c r="J1" s="69"/>
    </row>
    <row r="2" spans="1:10" ht="27" customHeight="1" x14ac:dyDescent="0.25">
      <c r="A2" s="70" t="s">
        <v>47</v>
      </c>
      <c r="B2" s="72" t="s">
        <v>81</v>
      </c>
      <c r="C2" s="72"/>
      <c r="D2" s="72"/>
      <c r="E2" s="72" t="s">
        <v>80</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55">
        <v>0</v>
      </c>
    </row>
    <row r="5" spans="1:10" x14ac:dyDescent="0.25">
      <c r="A5" s="5" t="s">
        <v>70</v>
      </c>
      <c r="B5" s="6">
        <v>15321</v>
      </c>
      <c r="C5" s="6">
        <v>54360</v>
      </c>
      <c r="D5" s="6">
        <v>69681</v>
      </c>
      <c r="E5" s="6">
        <v>17065</v>
      </c>
      <c r="F5" s="6">
        <v>60702</v>
      </c>
      <c r="G5" s="6">
        <v>77767</v>
      </c>
      <c r="H5" s="7">
        <v>11.383068990274786</v>
      </c>
      <c r="I5" s="7">
        <v>11.666666666666666</v>
      </c>
      <c r="J5" s="8">
        <v>11.604311074754953</v>
      </c>
    </row>
    <row r="6" spans="1:10" x14ac:dyDescent="0.25">
      <c r="A6" s="9" t="s">
        <v>71</v>
      </c>
      <c r="B6" s="2">
        <v>13864</v>
      </c>
      <c r="C6" s="2">
        <v>16944</v>
      </c>
      <c r="D6" s="2">
        <v>30808</v>
      </c>
      <c r="E6" s="2">
        <v>16851</v>
      </c>
      <c r="F6" s="2">
        <v>20155</v>
      </c>
      <c r="G6" s="2">
        <v>37006</v>
      </c>
      <c r="H6" s="3">
        <v>21.545008655510674</v>
      </c>
      <c r="I6" s="3">
        <v>18.950661000944287</v>
      </c>
      <c r="J6" s="4">
        <v>20.118151129576734</v>
      </c>
    </row>
    <row r="7" spans="1:10" x14ac:dyDescent="0.25">
      <c r="A7" s="5" t="s">
        <v>1</v>
      </c>
      <c r="B7" s="6">
        <v>8778</v>
      </c>
      <c r="C7" s="6">
        <v>2268</v>
      </c>
      <c r="D7" s="6">
        <v>11046</v>
      </c>
      <c r="E7" s="6">
        <v>9753</v>
      </c>
      <c r="F7" s="6">
        <v>3333</v>
      </c>
      <c r="G7" s="6">
        <v>13086</v>
      </c>
      <c r="H7" s="7">
        <v>11.107313738892687</v>
      </c>
      <c r="I7" s="7">
        <v>46.957671957671963</v>
      </c>
      <c r="J7" s="8">
        <v>18.468223791417707</v>
      </c>
    </row>
    <row r="8" spans="1:10" x14ac:dyDescent="0.25">
      <c r="A8" s="9" t="s">
        <v>2</v>
      </c>
      <c r="B8" s="2">
        <v>5991</v>
      </c>
      <c r="C8" s="2">
        <v>1965</v>
      </c>
      <c r="D8" s="2">
        <v>7956</v>
      </c>
      <c r="E8" s="2">
        <v>6535</v>
      </c>
      <c r="F8" s="2">
        <v>2685</v>
      </c>
      <c r="G8" s="2">
        <v>9220</v>
      </c>
      <c r="H8" s="3">
        <v>9.0802870973126346</v>
      </c>
      <c r="I8" s="3">
        <v>36.641221374045799</v>
      </c>
      <c r="J8" s="4">
        <v>15.887380593262945</v>
      </c>
    </row>
    <row r="9" spans="1:10" x14ac:dyDescent="0.25">
      <c r="A9" s="5" t="s">
        <v>3</v>
      </c>
      <c r="B9" s="6">
        <v>5299</v>
      </c>
      <c r="C9" s="6">
        <v>6567</v>
      </c>
      <c r="D9" s="6">
        <v>11866</v>
      </c>
      <c r="E9" s="6">
        <v>6036</v>
      </c>
      <c r="F9" s="6">
        <v>7522</v>
      </c>
      <c r="G9" s="6">
        <v>13558</v>
      </c>
      <c r="H9" s="7">
        <v>13.908284581996602</v>
      </c>
      <c r="I9" s="7">
        <v>14.542409014770824</v>
      </c>
      <c r="J9" s="8">
        <v>14.259228046519468</v>
      </c>
    </row>
    <row r="10" spans="1:10" x14ac:dyDescent="0.25">
      <c r="A10" s="9" t="s">
        <v>76</v>
      </c>
      <c r="B10" s="2">
        <v>413</v>
      </c>
      <c r="C10" s="2">
        <v>110</v>
      </c>
      <c r="D10" s="2">
        <v>523</v>
      </c>
      <c r="E10" s="2">
        <v>568</v>
      </c>
      <c r="F10" s="2">
        <v>137</v>
      </c>
      <c r="G10" s="2">
        <v>705</v>
      </c>
      <c r="H10" s="3">
        <v>37.530266343825666</v>
      </c>
      <c r="I10" s="3">
        <v>24.545454545454547</v>
      </c>
      <c r="J10" s="4">
        <v>34.799235181644363</v>
      </c>
    </row>
    <row r="11" spans="1:10" x14ac:dyDescent="0.25">
      <c r="A11" s="5" t="s">
        <v>4</v>
      </c>
      <c r="B11" s="6">
        <v>878</v>
      </c>
      <c r="C11" s="6">
        <v>147</v>
      </c>
      <c r="D11" s="6">
        <v>1025</v>
      </c>
      <c r="E11" s="6">
        <v>920</v>
      </c>
      <c r="F11" s="6">
        <v>109</v>
      </c>
      <c r="G11" s="6">
        <v>1029</v>
      </c>
      <c r="H11" s="7">
        <v>4.7835990888382689</v>
      </c>
      <c r="I11" s="7">
        <v>-25.850340136054424</v>
      </c>
      <c r="J11" s="8">
        <v>0.3902439024390244</v>
      </c>
    </row>
    <row r="12" spans="1:10" x14ac:dyDescent="0.25">
      <c r="A12" s="9" t="s">
        <v>5</v>
      </c>
      <c r="B12" s="2">
        <v>1086</v>
      </c>
      <c r="C12" s="2">
        <v>38</v>
      </c>
      <c r="D12" s="2">
        <v>1124</v>
      </c>
      <c r="E12" s="2">
        <v>1191</v>
      </c>
      <c r="F12" s="2">
        <v>34</v>
      </c>
      <c r="G12" s="2">
        <v>1225</v>
      </c>
      <c r="H12" s="3">
        <v>9.6685082872928181</v>
      </c>
      <c r="I12" s="3">
        <v>-10.526315789473683</v>
      </c>
      <c r="J12" s="4">
        <v>8.9857651245551597</v>
      </c>
    </row>
    <row r="13" spans="1:10" x14ac:dyDescent="0.25">
      <c r="A13" s="5" t="s">
        <v>6</v>
      </c>
      <c r="B13" s="6">
        <v>2841</v>
      </c>
      <c r="C13" s="6">
        <v>704</v>
      </c>
      <c r="D13" s="6">
        <v>3545</v>
      </c>
      <c r="E13" s="6">
        <v>4187</v>
      </c>
      <c r="F13" s="6">
        <v>961</v>
      </c>
      <c r="G13" s="6">
        <v>5148</v>
      </c>
      <c r="H13" s="7">
        <v>47.377683914114748</v>
      </c>
      <c r="I13" s="7">
        <v>36.50568181818182</v>
      </c>
      <c r="J13" s="8">
        <v>45.218617771509166</v>
      </c>
    </row>
    <row r="14" spans="1:10" x14ac:dyDescent="0.25">
      <c r="A14" s="9" t="s">
        <v>7</v>
      </c>
      <c r="B14" s="2">
        <v>2437</v>
      </c>
      <c r="C14" s="2">
        <v>247</v>
      </c>
      <c r="D14" s="2">
        <v>2684</v>
      </c>
      <c r="E14" s="2">
        <v>2611</v>
      </c>
      <c r="F14" s="2">
        <v>215</v>
      </c>
      <c r="G14" s="2">
        <v>2826</v>
      </c>
      <c r="H14" s="3">
        <v>7.1399261386951167</v>
      </c>
      <c r="I14" s="3">
        <v>-12.955465587044534</v>
      </c>
      <c r="J14" s="4">
        <v>5.2906110283159462</v>
      </c>
    </row>
    <row r="15" spans="1:10" x14ac:dyDescent="0.25">
      <c r="A15" s="5" t="s">
        <v>8</v>
      </c>
      <c r="B15" s="6">
        <v>1107</v>
      </c>
      <c r="C15" s="6">
        <v>14</v>
      </c>
      <c r="D15" s="6">
        <v>1121</v>
      </c>
      <c r="E15" s="6">
        <v>1139</v>
      </c>
      <c r="F15" s="6">
        <v>13</v>
      </c>
      <c r="G15" s="6">
        <v>1152</v>
      </c>
      <c r="H15" s="7">
        <v>2.8906955736224029</v>
      </c>
      <c r="I15" s="7">
        <v>-7.1428571428571423</v>
      </c>
      <c r="J15" s="8">
        <v>2.7653880463871543</v>
      </c>
    </row>
    <row r="16" spans="1:10" x14ac:dyDescent="0.25">
      <c r="A16" s="9" t="s">
        <v>9</v>
      </c>
      <c r="B16" s="2">
        <v>1785</v>
      </c>
      <c r="C16" s="2">
        <v>241</v>
      </c>
      <c r="D16" s="2">
        <v>2026</v>
      </c>
      <c r="E16" s="2">
        <v>2339</v>
      </c>
      <c r="F16" s="2">
        <v>292</v>
      </c>
      <c r="G16" s="2">
        <v>2631</v>
      </c>
      <c r="H16" s="3">
        <v>31.03641456582633</v>
      </c>
      <c r="I16" s="3">
        <v>21.161825726141078</v>
      </c>
      <c r="J16" s="4">
        <v>29.861796643632776</v>
      </c>
    </row>
    <row r="17" spans="1:10" x14ac:dyDescent="0.25">
      <c r="A17" s="5" t="s">
        <v>10</v>
      </c>
      <c r="B17" s="6">
        <v>162</v>
      </c>
      <c r="C17" s="6">
        <v>2</v>
      </c>
      <c r="D17" s="6">
        <v>164</v>
      </c>
      <c r="E17" s="6">
        <v>365</v>
      </c>
      <c r="F17" s="6">
        <v>8</v>
      </c>
      <c r="G17" s="6">
        <v>373</v>
      </c>
      <c r="H17" s="7">
        <v>125.30864197530865</v>
      </c>
      <c r="I17" s="7">
        <v>300</v>
      </c>
      <c r="J17" s="8">
        <v>127.4390243902439</v>
      </c>
    </row>
    <row r="18" spans="1:10" x14ac:dyDescent="0.25">
      <c r="A18" s="9" t="s">
        <v>11</v>
      </c>
      <c r="B18" s="2">
        <v>296</v>
      </c>
      <c r="C18" s="2">
        <v>3</v>
      </c>
      <c r="D18" s="2">
        <v>299</v>
      </c>
      <c r="E18" s="2">
        <v>306</v>
      </c>
      <c r="F18" s="2">
        <v>6</v>
      </c>
      <c r="G18" s="2">
        <v>312</v>
      </c>
      <c r="H18" s="3">
        <v>3.3783783783783785</v>
      </c>
      <c r="I18" s="3">
        <v>100</v>
      </c>
      <c r="J18" s="4">
        <v>4.3478260869565215</v>
      </c>
    </row>
    <row r="19" spans="1:10" x14ac:dyDescent="0.25">
      <c r="A19" s="5" t="s">
        <v>12</v>
      </c>
      <c r="B19" s="6">
        <v>136</v>
      </c>
      <c r="C19" s="6">
        <v>12</v>
      </c>
      <c r="D19" s="6">
        <v>148</v>
      </c>
      <c r="E19" s="6">
        <v>148</v>
      </c>
      <c r="F19" s="6">
        <v>24</v>
      </c>
      <c r="G19" s="6">
        <v>172</v>
      </c>
      <c r="H19" s="7">
        <v>8.8235294117647065</v>
      </c>
      <c r="I19" s="7">
        <v>100</v>
      </c>
      <c r="J19" s="8">
        <v>16.216216216216218</v>
      </c>
    </row>
    <row r="20" spans="1:10" x14ac:dyDescent="0.25">
      <c r="A20" s="9" t="s">
        <v>72</v>
      </c>
      <c r="B20" s="2">
        <v>0</v>
      </c>
      <c r="C20" s="2">
        <v>0</v>
      </c>
      <c r="D20" s="2">
        <v>0</v>
      </c>
      <c r="E20" s="2">
        <v>0</v>
      </c>
      <c r="F20" s="2">
        <v>0</v>
      </c>
      <c r="G20" s="2">
        <v>0</v>
      </c>
      <c r="H20" s="3">
        <v>0</v>
      </c>
      <c r="I20" s="3">
        <v>0</v>
      </c>
      <c r="J20" s="4">
        <v>0</v>
      </c>
    </row>
    <row r="21" spans="1:10" x14ac:dyDescent="0.25">
      <c r="A21" s="5" t="s">
        <v>13</v>
      </c>
      <c r="B21" s="6">
        <v>138</v>
      </c>
      <c r="C21" s="6">
        <v>9</v>
      </c>
      <c r="D21" s="6">
        <v>147</v>
      </c>
      <c r="E21" s="6">
        <v>154</v>
      </c>
      <c r="F21" s="6">
        <v>20</v>
      </c>
      <c r="G21" s="6">
        <v>174</v>
      </c>
      <c r="H21" s="7">
        <v>11.594202898550725</v>
      </c>
      <c r="I21" s="7">
        <v>122.22222222222223</v>
      </c>
      <c r="J21" s="8">
        <v>18.367346938775512</v>
      </c>
    </row>
    <row r="22" spans="1:10" x14ac:dyDescent="0.25">
      <c r="A22" s="9" t="s">
        <v>14</v>
      </c>
      <c r="B22" s="2">
        <v>0</v>
      </c>
      <c r="C22" s="2">
        <v>0</v>
      </c>
      <c r="D22" s="2">
        <v>0</v>
      </c>
      <c r="E22" s="2">
        <v>0</v>
      </c>
      <c r="F22" s="2">
        <v>0</v>
      </c>
      <c r="G22" s="2">
        <v>0</v>
      </c>
      <c r="H22" s="3">
        <v>0</v>
      </c>
      <c r="I22" s="3">
        <v>0</v>
      </c>
      <c r="J22" s="4">
        <v>0</v>
      </c>
    </row>
    <row r="23" spans="1:10" x14ac:dyDescent="0.25">
      <c r="A23" s="5" t="s">
        <v>15</v>
      </c>
      <c r="B23" s="6">
        <v>546</v>
      </c>
      <c r="C23" s="6">
        <v>6</v>
      </c>
      <c r="D23" s="6">
        <v>552</v>
      </c>
      <c r="E23" s="6">
        <v>602</v>
      </c>
      <c r="F23" s="6">
        <v>6</v>
      </c>
      <c r="G23" s="6">
        <v>608</v>
      </c>
      <c r="H23" s="7">
        <v>10.256410256410255</v>
      </c>
      <c r="I23" s="7">
        <v>0</v>
      </c>
      <c r="J23" s="8">
        <v>10.144927536231885</v>
      </c>
    </row>
    <row r="24" spans="1:10" x14ac:dyDescent="0.25">
      <c r="A24" s="9" t="s">
        <v>16</v>
      </c>
      <c r="B24" s="2">
        <v>201</v>
      </c>
      <c r="C24" s="2">
        <v>0</v>
      </c>
      <c r="D24" s="2">
        <v>201</v>
      </c>
      <c r="E24" s="2">
        <v>202</v>
      </c>
      <c r="F24" s="2">
        <v>2</v>
      </c>
      <c r="G24" s="2">
        <v>204</v>
      </c>
      <c r="H24" s="3">
        <v>0.49751243781094528</v>
      </c>
      <c r="I24" s="3">
        <v>0</v>
      </c>
      <c r="J24" s="4">
        <v>1.4925373134328357</v>
      </c>
    </row>
    <row r="25" spans="1:10" x14ac:dyDescent="0.25">
      <c r="A25" s="5" t="s">
        <v>17</v>
      </c>
      <c r="B25" s="6">
        <v>165</v>
      </c>
      <c r="C25" s="6">
        <v>39</v>
      </c>
      <c r="D25" s="6">
        <v>204</v>
      </c>
      <c r="E25" s="6">
        <v>178</v>
      </c>
      <c r="F25" s="6">
        <v>59</v>
      </c>
      <c r="G25" s="6">
        <v>237</v>
      </c>
      <c r="H25" s="7">
        <v>7.878787878787878</v>
      </c>
      <c r="I25" s="7">
        <v>51.282051282051277</v>
      </c>
      <c r="J25" s="8">
        <v>16.176470588235293</v>
      </c>
    </row>
    <row r="26" spans="1:10" x14ac:dyDescent="0.25">
      <c r="A26" s="9" t="s">
        <v>18</v>
      </c>
      <c r="B26" s="2">
        <v>114</v>
      </c>
      <c r="C26" s="2">
        <v>2</v>
      </c>
      <c r="D26" s="2">
        <v>116</v>
      </c>
      <c r="E26" s="2">
        <v>113</v>
      </c>
      <c r="F26" s="2">
        <v>2</v>
      </c>
      <c r="G26" s="2">
        <v>115</v>
      </c>
      <c r="H26" s="3">
        <v>-0.8771929824561403</v>
      </c>
      <c r="I26" s="3">
        <v>0</v>
      </c>
      <c r="J26" s="4">
        <v>-0.86206896551724133</v>
      </c>
    </row>
    <row r="27" spans="1:10" x14ac:dyDescent="0.25">
      <c r="A27" s="5" t="s">
        <v>19</v>
      </c>
      <c r="B27" s="6">
        <v>0</v>
      </c>
      <c r="C27" s="6">
        <v>0</v>
      </c>
      <c r="D27" s="6">
        <v>0</v>
      </c>
      <c r="E27" s="6">
        <v>0</v>
      </c>
      <c r="F27" s="6">
        <v>0</v>
      </c>
      <c r="G27" s="6">
        <v>0</v>
      </c>
      <c r="H27" s="7">
        <v>0</v>
      </c>
      <c r="I27" s="7">
        <v>0</v>
      </c>
      <c r="J27" s="8">
        <v>0</v>
      </c>
    </row>
    <row r="28" spans="1:10" x14ac:dyDescent="0.25">
      <c r="A28" s="9" t="s">
        <v>20</v>
      </c>
      <c r="B28" s="2">
        <v>487</v>
      </c>
      <c r="C28" s="2">
        <v>26</v>
      </c>
      <c r="D28" s="2">
        <v>513</v>
      </c>
      <c r="E28" s="2">
        <v>506</v>
      </c>
      <c r="F28" s="2">
        <v>18</v>
      </c>
      <c r="G28" s="2">
        <v>524</v>
      </c>
      <c r="H28" s="3">
        <v>3.9014373716632447</v>
      </c>
      <c r="I28" s="3">
        <v>-30.76923076923077</v>
      </c>
      <c r="J28" s="4">
        <v>2.144249512670565</v>
      </c>
    </row>
    <row r="29" spans="1:10" x14ac:dyDescent="0.25">
      <c r="A29" s="5" t="s">
        <v>21</v>
      </c>
      <c r="B29" s="6">
        <v>1472</v>
      </c>
      <c r="C29" s="6">
        <v>109</v>
      </c>
      <c r="D29" s="6">
        <v>1581</v>
      </c>
      <c r="E29" s="6">
        <v>1845</v>
      </c>
      <c r="F29" s="6">
        <v>131</v>
      </c>
      <c r="G29" s="6">
        <v>1976</v>
      </c>
      <c r="H29" s="7">
        <v>25.339673913043477</v>
      </c>
      <c r="I29" s="7">
        <v>20.183486238532112</v>
      </c>
      <c r="J29" s="8">
        <v>24.984187223276408</v>
      </c>
    </row>
    <row r="30" spans="1:10" x14ac:dyDescent="0.25">
      <c r="A30" s="9" t="s">
        <v>22</v>
      </c>
      <c r="B30" s="2">
        <v>711</v>
      </c>
      <c r="C30" s="2">
        <v>34</v>
      </c>
      <c r="D30" s="2">
        <v>745</v>
      </c>
      <c r="E30" s="2">
        <v>782</v>
      </c>
      <c r="F30" s="2">
        <v>58</v>
      </c>
      <c r="G30" s="2">
        <v>840</v>
      </c>
      <c r="H30" s="3">
        <v>9.9859353023909989</v>
      </c>
      <c r="I30" s="3">
        <v>70.588235294117652</v>
      </c>
      <c r="J30" s="4">
        <v>12.751677852348994</v>
      </c>
    </row>
    <row r="31" spans="1:10" x14ac:dyDescent="0.25">
      <c r="A31" s="5" t="s">
        <v>64</v>
      </c>
      <c r="B31" s="6">
        <v>377</v>
      </c>
      <c r="C31" s="6">
        <v>2</v>
      </c>
      <c r="D31" s="6">
        <v>379</v>
      </c>
      <c r="E31" s="6">
        <v>398</v>
      </c>
      <c r="F31" s="6">
        <v>2</v>
      </c>
      <c r="G31" s="6">
        <v>400</v>
      </c>
      <c r="H31" s="7">
        <v>5.5702917771883289</v>
      </c>
      <c r="I31" s="7">
        <v>0</v>
      </c>
      <c r="J31" s="8">
        <v>5.5408970976253293</v>
      </c>
    </row>
    <row r="32" spans="1:10" x14ac:dyDescent="0.25">
      <c r="A32" s="9" t="s">
        <v>73</v>
      </c>
      <c r="B32" s="2">
        <v>0</v>
      </c>
      <c r="C32" s="2">
        <v>75</v>
      </c>
      <c r="D32" s="2">
        <v>75</v>
      </c>
      <c r="E32" s="2">
        <v>0</v>
      </c>
      <c r="F32" s="2">
        <v>96</v>
      </c>
      <c r="G32" s="2">
        <v>96</v>
      </c>
      <c r="H32" s="3">
        <v>0</v>
      </c>
      <c r="I32" s="3">
        <v>28.000000000000004</v>
      </c>
      <c r="J32" s="4">
        <v>28.000000000000004</v>
      </c>
    </row>
    <row r="33" spans="1:10" x14ac:dyDescent="0.25">
      <c r="A33" s="5" t="s">
        <v>45</v>
      </c>
      <c r="B33" s="6">
        <v>106</v>
      </c>
      <c r="C33" s="6">
        <v>0</v>
      </c>
      <c r="D33" s="6">
        <v>106</v>
      </c>
      <c r="E33" s="6">
        <v>48</v>
      </c>
      <c r="F33" s="6">
        <v>0</v>
      </c>
      <c r="G33" s="6">
        <v>48</v>
      </c>
      <c r="H33" s="7">
        <v>-54.716981132075468</v>
      </c>
      <c r="I33" s="7">
        <v>0</v>
      </c>
      <c r="J33" s="8">
        <v>-54.716981132075468</v>
      </c>
    </row>
    <row r="34" spans="1:10" x14ac:dyDescent="0.25">
      <c r="A34" s="9" t="s">
        <v>23</v>
      </c>
      <c r="B34" s="2">
        <v>640</v>
      </c>
      <c r="C34" s="2">
        <v>113</v>
      </c>
      <c r="D34" s="2">
        <v>753</v>
      </c>
      <c r="E34" s="2">
        <v>139</v>
      </c>
      <c r="F34" s="2">
        <v>0</v>
      </c>
      <c r="G34" s="2">
        <v>139</v>
      </c>
      <c r="H34" s="3">
        <v>-78.28125</v>
      </c>
      <c r="I34" s="3">
        <v>-100</v>
      </c>
      <c r="J34" s="4">
        <v>-81.540504648074375</v>
      </c>
    </row>
    <row r="35" spans="1:10" x14ac:dyDescent="0.25">
      <c r="A35" s="5" t="s">
        <v>44</v>
      </c>
      <c r="B35" s="6">
        <v>316</v>
      </c>
      <c r="C35" s="6">
        <v>0</v>
      </c>
      <c r="D35" s="6">
        <v>316</v>
      </c>
      <c r="E35" s="6">
        <v>328</v>
      </c>
      <c r="F35" s="6">
        <v>3</v>
      </c>
      <c r="G35" s="6">
        <v>331</v>
      </c>
      <c r="H35" s="7">
        <v>3.79746835443038</v>
      </c>
      <c r="I35" s="7">
        <v>0</v>
      </c>
      <c r="J35" s="8">
        <v>4.7468354430379751</v>
      </c>
    </row>
    <row r="36" spans="1:10" x14ac:dyDescent="0.25">
      <c r="A36" s="9" t="s">
        <v>24</v>
      </c>
      <c r="B36" s="2">
        <v>76</v>
      </c>
      <c r="C36" s="2">
        <v>4</v>
      </c>
      <c r="D36" s="2">
        <v>80</v>
      </c>
      <c r="E36" s="2">
        <v>74</v>
      </c>
      <c r="F36" s="2">
        <v>20</v>
      </c>
      <c r="G36" s="2">
        <v>94</v>
      </c>
      <c r="H36" s="3">
        <v>-2.6315789473684208</v>
      </c>
      <c r="I36" s="3">
        <v>400</v>
      </c>
      <c r="J36" s="4">
        <v>17.5</v>
      </c>
    </row>
    <row r="37" spans="1:10" x14ac:dyDescent="0.25">
      <c r="A37" s="5" t="s">
        <v>25</v>
      </c>
      <c r="B37" s="6">
        <v>146</v>
      </c>
      <c r="C37" s="6">
        <v>4</v>
      </c>
      <c r="D37" s="6">
        <v>150</v>
      </c>
      <c r="E37" s="6">
        <v>264</v>
      </c>
      <c r="F37" s="6">
        <v>2</v>
      </c>
      <c r="G37" s="6">
        <v>266</v>
      </c>
      <c r="H37" s="7">
        <v>80.821917808219183</v>
      </c>
      <c r="I37" s="7">
        <v>-50</v>
      </c>
      <c r="J37" s="8">
        <v>77.333333333333329</v>
      </c>
    </row>
    <row r="38" spans="1:10" x14ac:dyDescent="0.25">
      <c r="A38" s="9" t="s">
        <v>32</v>
      </c>
      <c r="B38" s="2">
        <v>429</v>
      </c>
      <c r="C38" s="2">
        <v>6</v>
      </c>
      <c r="D38" s="2">
        <v>435</v>
      </c>
      <c r="E38" s="2">
        <v>392</v>
      </c>
      <c r="F38" s="2">
        <v>7</v>
      </c>
      <c r="G38" s="2">
        <v>399</v>
      </c>
      <c r="H38" s="3">
        <v>-8.6247086247086244</v>
      </c>
      <c r="I38" s="3">
        <v>16.666666666666664</v>
      </c>
      <c r="J38" s="4">
        <v>-8.2758620689655178</v>
      </c>
    </row>
    <row r="39" spans="1:10" x14ac:dyDescent="0.25">
      <c r="A39" s="5" t="s">
        <v>26</v>
      </c>
      <c r="B39" s="6">
        <v>553</v>
      </c>
      <c r="C39" s="6">
        <v>0</v>
      </c>
      <c r="D39" s="6">
        <v>553</v>
      </c>
      <c r="E39" s="6">
        <v>630</v>
      </c>
      <c r="F39" s="6">
        <v>0</v>
      </c>
      <c r="G39" s="6">
        <v>630</v>
      </c>
      <c r="H39" s="7">
        <v>13.924050632911392</v>
      </c>
      <c r="I39" s="7">
        <v>0</v>
      </c>
      <c r="J39" s="8">
        <v>13.924050632911392</v>
      </c>
    </row>
    <row r="40" spans="1:10" x14ac:dyDescent="0.25">
      <c r="A40" s="9" t="s">
        <v>27</v>
      </c>
      <c r="B40" s="2">
        <v>100</v>
      </c>
      <c r="C40" s="2">
        <v>3</v>
      </c>
      <c r="D40" s="2">
        <v>103</v>
      </c>
      <c r="E40" s="2">
        <v>87</v>
      </c>
      <c r="F40" s="2">
        <v>11</v>
      </c>
      <c r="G40" s="2">
        <v>98</v>
      </c>
      <c r="H40" s="3">
        <v>-13</v>
      </c>
      <c r="I40" s="3">
        <v>266.66666666666663</v>
      </c>
      <c r="J40" s="4">
        <v>-4.8543689320388346</v>
      </c>
    </row>
    <row r="41" spans="1:10" x14ac:dyDescent="0.25">
      <c r="A41" s="5" t="s">
        <v>28</v>
      </c>
      <c r="B41" s="6">
        <v>1738</v>
      </c>
      <c r="C41" s="6">
        <v>375</v>
      </c>
      <c r="D41" s="6">
        <v>2113</v>
      </c>
      <c r="E41" s="6">
        <v>2025</v>
      </c>
      <c r="F41" s="6">
        <v>504</v>
      </c>
      <c r="G41" s="6">
        <v>2529</v>
      </c>
      <c r="H41" s="7">
        <v>16.513233601841197</v>
      </c>
      <c r="I41" s="7">
        <v>34.4</v>
      </c>
      <c r="J41" s="8">
        <v>19.687647893989588</v>
      </c>
    </row>
    <row r="42" spans="1:10" x14ac:dyDescent="0.25">
      <c r="A42" s="9" t="s">
        <v>29</v>
      </c>
      <c r="B42" s="2">
        <v>0</v>
      </c>
      <c r="C42" s="2">
        <v>2</v>
      </c>
      <c r="D42" s="2">
        <v>2</v>
      </c>
      <c r="E42" s="2">
        <v>0</v>
      </c>
      <c r="F42" s="2">
        <v>2</v>
      </c>
      <c r="G42" s="2">
        <v>2</v>
      </c>
      <c r="H42" s="3">
        <v>0</v>
      </c>
      <c r="I42" s="3">
        <v>0</v>
      </c>
      <c r="J42" s="4">
        <v>0</v>
      </c>
    </row>
    <row r="43" spans="1:10" x14ac:dyDescent="0.25">
      <c r="A43" s="5" t="s">
        <v>30</v>
      </c>
      <c r="B43" s="6">
        <v>804</v>
      </c>
      <c r="C43" s="6">
        <v>138</v>
      </c>
      <c r="D43" s="6">
        <v>942</v>
      </c>
      <c r="E43" s="6">
        <v>876</v>
      </c>
      <c r="F43" s="6">
        <v>207</v>
      </c>
      <c r="G43" s="6">
        <v>1083</v>
      </c>
      <c r="H43" s="7">
        <v>8.9552238805970141</v>
      </c>
      <c r="I43" s="7">
        <v>50</v>
      </c>
      <c r="J43" s="8">
        <v>14.968152866242038</v>
      </c>
    </row>
    <row r="44" spans="1:10" x14ac:dyDescent="0.25">
      <c r="A44" s="9" t="s">
        <v>31</v>
      </c>
      <c r="B44" s="2">
        <v>481</v>
      </c>
      <c r="C44" s="2">
        <v>8</v>
      </c>
      <c r="D44" s="2">
        <v>489</v>
      </c>
      <c r="E44" s="2">
        <v>752</v>
      </c>
      <c r="F44" s="2">
        <v>4</v>
      </c>
      <c r="G44" s="2">
        <v>756</v>
      </c>
      <c r="H44" s="3">
        <v>56.340956340956339</v>
      </c>
      <c r="I44" s="3">
        <v>-50</v>
      </c>
      <c r="J44" s="4">
        <v>54.601226993865026</v>
      </c>
    </row>
    <row r="45" spans="1:10" x14ac:dyDescent="0.25">
      <c r="A45" s="5" t="s">
        <v>66</v>
      </c>
      <c r="B45" s="6">
        <v>681</v>
      </c>
      <c r="C45" s="6">
        <v>6</v>
      </c>
      <c r="D45" s="6">
        <v>687</v>
      </c>
      <c r="E45" s="6">
        <v>734</v>
      </c>
      <c r="F45" s="6">
        <v>7</v>
      </c>
      <c r="G45" s="6">
        <v>741</v>
      </c>
      <c r="H45" s="7">
        <v>7.7826725403817907</v>
      </c>
      <c r="I45" s="7">
        <v>16.666666666666664</v>
      </c>
      <c r="J45" s="8">
        <v>7.860262008733625</v>
      </c>
    </row>
    <row r="46" spans="1:10" x14ac:dyDescent="0.25">
      <c r="A46" s="9" t="s">
        <v>68</v>
      </c>
      <c r="B46" s="2">
        <v>387</v>
      </c>
      <c r="C46" s="2">
        <v>1</v>
      </c>
      <c r="D46" s="2">
        <v>388</v>
      </c>
      <c r="E46" s="2">
        <v>445</v>
      </c>
      <c r="F46" s="2">
        <v>2</v>
      </c>
      <c r="G46" s="2">
        <v>447</v>
      </c>
      <c r="H46" s="3">
        <v>14.987080103359174</v>
      </c>
      <c r="I46" s="3">
        <v>100</v>
      </c>
      <c r="J46" s="4">
        <v>15.206185567010309</v>
      </c>
    </row>
    <row r="47" spans="1:10" x14ac:dyDescent="0.25">
      <c r="A47" s="5" t="s">
        <v>33</v>
      </c>
      <c r="B47" s="6">
        <v>886</v>
      </c>
      <c r="C47" s="6">
        <v>16</v>
      </c>
      <c r="D47" s="6">
        <v>902</v>
      </c>
      <c r="E47" s="6">
        <v>1073</v>
      </c>
      <c r="F47" s="6">
        <v>26</v>
      </c>
      <c r="G47" s="6">
        <v>1099</v>
      </c>
      <c r="H47" s="7">
        <v>21.106094808126411</v>
      </c>
      <c r="I47" s="7">
        <v>62.5</v>
      </c>
      <c r="J47" s="8">
        <v>21.840354767184035</v>
      </c>
    </row>
    <row r="48" spans="1:10" x14ac:dyDescent="0.25">
      <c r="A48" s="9" t="s">
        <v>65</v>
      </c>
      <c r="B48" s="2">
        <v>945</v>
      </c>
      <c r="C48" s="2">
        <v>4</v>
      </c>
      <c r="D48" s="2">
        <v>949</v>
      </c>
      <c r="E48" s="2">
        <v>1143</v>
      </c>
      <c r="F48" s="2">
        <v>8</v>
      </c>
      <c r="G48" s="2">
        <v>1151</v>
      </c>
      <c r="H48" s="3">
        <v>20.952380952380953</v>
      </c>
      <c r="I48" s="3">
        <v>100</v>
      </c>
      <c r="J48" s="4">
        <v>21.285563751317177</v>
      </c>
    </row>
    <row r="49" spans="1:10" x14ac:dyDescent="0.25">
      <c r="A49" s="5" t="s">
        <v>34</v>
      </c>
      <c r="B49" s="6">
        <v>1176</v>
      </c>
      <c r="C49" s="6">
        <v>131</v>
      </c>
      <c r="D49" s="6">
        <v>1307</v>
      </c>
      <c r="E49" s="6">
        <v>1398</v>
      </c>
      <c r="F49" s="6">
        <v>169</v>
      </c>
      <c r="G49" s="6">
        <v>1567</v>
      </c>
      <c r="H49" s="7">
        <v>18.877551020408163</v>
      </c>
      <c r="I49" s="7">
        <v>29.007633587786259</v>
      </c>
      <c r="J49" s="8">
        <v>19.892884468247896</v>
      </c>
    </row>
    <row r="50" spans="1:10" x14ac:dyDescent="0.25">
      <c r="A50" s="9" t="s">
        <v>35</v>
      </c>
      <c r="B50" s="2">
        <v>80</v>
      </c>
      <c r="C50" s="2">
        <v>0</v>
      </c>
      <c r="D50" s="2">
        <v>80</v>
      </c>
      <c r="E50" s="2">
        <v>80</v>
      </c>
      <c r="F50" s="2">
        <v>0</v>
      </c>
      <c r="G50" s="2">
        <v>80</v>
      </c>
      <c r="H50" s="3">
        <v>0</v>
      </c>
      <c r="I50" s="3">
        <v>0</v>
      </c>
      <c r="J50" s="4">
        <v>0</v>
      </c>
    </row>
    <row r="51" spans="1:10" x14ac:dyDescent="0.25">
      <c r="A51" s="5" t="s">
        <v>36</v>
      </c>
      <c r="B51" s="6">
        <v>108</v>
      </c>
      <c r="C51" s="6">
        <v>2</v>
      </c>
      <c r="D51" s="6">
        <v>110</v>
      </c>
      <c r="E51" s="6">
        <v>107</v>
      </c>
      <c r="F51" s="6">
        <v>0</v>
      </c>
      <c r="G51" s="6">
        <v>107</v>
      </c>
      <c r="H51" s="7">
        <v>-0.92592592592592582</v>
      </c>
      <c r="I51" s="7">
        <v>-100</v>
      </c>
      <c r="J51" s="8">
        <v>-2.7272727272727271</v>
      </c>
    </row>
    <row r="52" spans="1:10" x14ac:dyDescent="0.25">
      <c r="A52" s="9" t="s">
        <v>37</v>
      </c>
      <c r="B52" s="2">
        <v>407</v>
      </c>
      <c r="C52" s="2">
        <v>9</v>
      </c>
      <c r="D52" s="2">
        <v>416</v>
      </c>
      <c r="E52" s="2">
        <v>438</v>
      </c>
      <c r="F52" s="2">
        <v>20</v>
      </c>
      <c r="G52" s="2">
        <v>458</v>
      </c>
      <c r="H52" s="3">
        <v>7.6167076167076173</v>
      </c>
      <c r="I52" s="3">
        <v>122.22222222222223</v>
      </c>
      <c r="J52" s="4">
        <v>10.096153846153847</v>
      </c>
    </row>
    <row r="53" spans="1:10" x14ac:dyDescent="0.25">
      <c r="A53" s="5" t="s">
        <v>69</v>
      </c>
      <c r="B53" s="6">
        <v>583</v>
      </c>
      <c r="C53" s="6">
        <v>50</v>
      </c>
      <c r="D53" s="6">
        <v>633</v>
      </c>
      <c r="E53" s="6">
        <v>803</v>
      </c>
      <c r="F53" s="6">
        <v>37</v>
      </c>
      <c r="G53" s="6">
        <v>840</v>
      </c>
      <c r="H53" s="7">
        <v>37.735849056603776</v>
      </c>
      <c r="I53" s="7">
        <v>-26</v>
      </c>
      <c r="J53" s="8">
        <v>32.70142180094787</v>
      </c>
    </row>
    <row r="54" spans="1:10" x14ac:dyDescent="0.25">
      <c r="A54" s="9" t="s">
        <v>38</v>
      </c>
      <c r="B54" s="2">
        <v>376</v>
      </c>
      <c r="C54" s="2">
        <v>0</v>
      </c>
      <c r="D54" s="2">
        <v>376</v>
      </c>
      <c r="E54" s="2">
        <v>372</v>
      </c>
      <c r="F54" s="2">
        <v>0</v>
      </c>
      <c r="G54" s="2">
        <v>372</v>
      </c>
      <c r="H54" s="3">
        <v>-1.0638297872340425</v>
      </c>
      <c r="I54" s="3">
        <v>0</v>
      </c>
      <c r="J54" s="4">
        <v>-1.0638297872340425</v>
      </c>
    </row>
    <row r="55" spans="1:10" x14ac:dyDescent="0.25">
      <c r="A55" s="5" t="s">
        <v>46</v>
      </c>
      <c r="B55" s="6">
        <v>41</v>
      </c>
      <c r="C55" s="6">
        <v>12</v>
      </c>
      <c r="D55" s="6">
        <v>53</v>
      </c>
      <c r="E55" s="6">
        <v>39</v>
      </c>
      <c r="F55" s="6">
        <v>8</v>
      </c>
      <c r="G55" s="6">
        <v>47</v>
      </c>
      <c r="H55" s="7">
        <v>-4.8780487804878048</v>
      </c>
      <c r="I55" s="7">
        <v>-33.333333333333329</v>
      </c>
      <c r="J55" s="8">
        <v>-11.320754716981133</v>
      </c>
    </row>
    <row r="56" spans="1:10" x14ac:dyDescent="0.25">
      <c r="A56" s="9" t="s">
        <v>39</v>
      </c>
      <c r="B56" s="2">
        <v>132</v>
      </c>
      <c r="C56" s="2">
        <v>6</v>
      </c>
      <c r="D56" s="2">
        <v>138</v>
      </c>
      <c r="E56" s="2">
        <v>158</v>
      </c>
      <c r="F56" s="2">
        <v>6</v>
      </c>
      <c r="G56" s="2">
        <v>164</v>
      </c>
      <c r="H56" s="3">
        <v>19.696969696969695</v>
      </c>
      <c r="I56" s="3">
        <v>0</v>
      </c>
      <c r="J56" s="4">
        <v>18.840579710144929</v>
      </c>
    </row>
    <row r="57" spans="1:10" x14ac:dyDescent="0.25">
      <c r="A57" s="5" t="s">
        <v>40</v>
      </c>
      <c r="B57" s="6">
        <v>0</v>
      </c>
      <c r="C57" s="6">
        <v>0</v>
      </c>
      <c r="D57" s="6">
        <v>0</v>
      </c>
      <c r="E57" s="6">
        <v>0</v>
      </c>
      <c r="F57" s="6">
        <v>0</v>
      </c>
      <c r="G57" s="6">
        <v>0</v>
      </c>
      <c r="H57" s="35">
        <v>0</v>
      </c>
      <c r="I57" s="7">
        <v>0</v>
      </c>
      <c r="J57" s="8">
        <v>0</v>
      </c>
    </row>
    <row r="58" spans="1:10" x14ac:dyDescent="0.25">
      <c r="A58" s="9" t="s">
        <v>41</v>
      </c>
      <c r="B58" s="2">
        <v>1467</v>
      </c>
      <c r="C58" s="2">
        <v>6</v>
      </c>
      <c r="D58" s="2">
        <v>1473</v>
      </c>
      <c r="E58" s="2">
        <v>1616</v>
      </c>
      <c r="F58" s="2">
        <v>7</v>
      </c>
      <c r="G58" s="2">
        <v>1623</v>
      </c>
      <c r="H58" s="3">
        <v>10.156782549420585</v>
      </c>
      <c r="I58" s="3">
        <v>16.666666666666664</v>
      </c>
      <c r="J58" s="4">
        <v>10.183299389002038</v>
      </c>
    </row>
    <row r="59" spans="1:10" x14ac:dyDescent="0.25">
      <c r="A59" s="5" t="s">
        <v>74</v>
      </c>
      <c r="B59" s="6">
        <v>70</v>
      </c>
      <c r="C59" s="6">
        <v>15</v>
      </c>
      <c r="D59" s="6">
        <v>85</v>
      </c>
      <c r="E59" s="6">
        <v>81</v>
      </c>
      <c r="F59" s="6">
        <v>27</v>
      </c>
      <c r="G59" s="6">
        <v>108</v>
      </c>
      <c r="H59" s="7">
        <v>15.714285714285714</v>
      </c>
      <c r="I59" s="7">
        <v>80</v>
      </c>
      <c r="J59" s="8">
        <v>27.058823529411764</v>
      </c>
    </row>
    <row r="60" spans="1:10" x14ac:dyDescent="0.25">
      <c r="A60" s="9" t="s">
        <v>75</v>
      </c>
      <c r="B60" s="2">
        <v>40</v>
      </c>
      <c r="C60" s="2">
        <v>43</v>
      </c>
      <c r="D60" s="2">
        <v>83</v>
      </c>
      <c r="E60" s="2">
        <v>48</v>
      </c>
      <c r="F60" s="2">
        <v>50</v>
      </c>
      <c r="G60" s="2">
        <v>98</v>
      </c>
      <c r="H60" s="3">
        <v>20</v>
      </c>
      <c r="I60" s="3">
        <v>16.279069767441861</v>
      </c>
      <c r="J60" s="4">
        <v>18.072289156626507</v>
      </c>
    </row>
    <row r="61" spans="1:10" x14ac:dyDescent="0.25">
      <c r="A61" s="10" t="s">
        <v>52</v>
      </c>
      <c r="B61" s="19">
        <f>+B62-SUM(B6+B10+B20+B32+B59+B60+B5)</f>
        <v>47665</v>
      </c>
      <c r="C61" s="19">
        <f t="shared" ref="C61:G61" si="0">+C62-SUM(C6+C10+C20+C32+C59+C60+C5)</f>
        <v>13331</v>
      </c>
      <c r="D61" s="19">
        <f t="shared" si="0"/>
        <v>60996</v>
      </c>
      <c r="E61" s="19">
        <f t="shared" si="0"/>
        <v>54331</v>
      </c>
      <c r="F61" s="19">
        <f t="shared" si="0"/>
        <v>16550</v>
      </c>
      <c r="G61" s="19">
        <f t="shared" si="0"/>
        <v>70881</v>
      </c>
      <c r="H61" s="20">
        <f>+IFERROR(((E61-B61)/B61)*100,0)</f>
        <v>13.985104374278819</v>
      </c>
      <c r="I61" s="20">
        <f t="shared" ref="I61:J61" si="1">+IFERROR(((F61-C61)/C61)*100,0)</f>
        <v>24.146725676993476</v>
      </c>
      <c r="J61" s="53">
        <f t="shared" si="1"/>
        <v>16.205980720047215</v>
      </c>
    </row>
    <row r="62" spans="1:10" x14ac:dyDescent="0.25">
      <c r="A62" s="13" t="s">
        <v>55</v>
      </c>
      <c r="B62" s="21">
        <f>SUM(B4:B60)</f>
        <v>77373</v>
      </c>
      <c r="C62" s="21">
        <f t="shared" ref="C62:G62" si="2">SUM(C4:C60)</f>
        <v>84878</v>
      </c>
      <c r="D62" s="21">
        <f t="shared" si="2"/>
        <v>162251</v>
      </c>
      <c r="E62" s="21">
        <f t="shared" si="2"/>
        <v>88944</v>
      </c>
      <c r="F62" s="21">
        <f t="shared" si="2"/>
        <v>97717</v>
      </c>
      <c r="G62" s="21">
        <f t="shared" si="2"/>
        <v>186661</v>
      </c>
      <c r="H62" s="22">
        <f>+IFERROR(((E62-B62)/B62)*100,0)</f>
        <v>14.954829203985886</v>
      </c>
      <c r="I62" s="22">
        <f t="shared" ref="I62" si="3">+IFERROR(((F62-C62)/C62)*100,0)</f>
        <v>15.126416739319964</v>
      </c>
      <c r="J62" s="54">
        <f t="shared" ref="J62" si="4">+IFERROR(((G62-D62)/D62)*100,0)</f>
        <v>15.044591404675472</v>
      </c>
    </row>
    <row r="63" spans="1:10" x14ac:dyDescent="0.25">
      <c r="A63" s="23"/>
      <c r="B63" s="24"/>
      <c r="C63" s="24"/>
      <c r="D63" s="24"/>
      <c r="E63" s="24"/>
      <c r="F63" s="24"/>
      <c r="G63" s="24"/>
      <c r="H63" s="24"/>
      <c r="I63" s="24"/>
      <c r="J63" s="25"/>
    </row>
    <row r="64" spans="1:10" x14ac:dyDescent="0.25">
      <c r="A64" s="23"/>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8.75" customHeight="1" x14ac:dyDescent="0.25">
      <c r="A66" s="66" t="s">
        <v>63</v>
      </c>
      <c r="B66" s="66"/>
      <c r="C66" s="66"/>
      <c r="D66" s="66"/>
      <c r="E66" s="66"/>
      <c r="F66" s="66"/>
      <c r="G66" s="66"/>
      <c r="H66" s="66"/>
      <c r="I66" s="66"/>
      <c r="J66" s="66"/>
    </row>
    <row r="67" spans="1:10" x14ac:dyDescent="0.25">
      <c r="A67" s="45"/>
    </row>
    <row r="68" spans="1:10" x14ac:dyDescent="0.25">
      <c r="A68" t="s">
        <v>77</v>
      </c>
    </row>
  </sheetData>
  <mergeCells count="6">
    <mergeCell ref="A66:J66"/>
    <mergeCell ref="A1:J1"/>
    <mergeCell ref="A2:A3"/>
    <mergeCell ref="B2:D2"/>
    <mergeCell ref="E2:G2"/>
    <mergeCell ref="H2:J2"/>
  </mergeCells>
  <conditionalFormatting sqref="B4:G5">
    <cfRule type="cellIs" dxfId="28" priority="9" operator="equal">
      <formula>0</formula>
    </cfRule>
  </conditionalFormatting>
  <conditionalFormatting sqref="H4:J5">
    <cfRule type="cellIs" dxfId="27" priority="8" operator="equal">
      <formula>0</formula>
    </cfRule>
  </conditionalFormatting>
  <conditionalFormatting sqref="H6:J7">
    <cfRule type="cellIs" dxfId="26" priority="6" operator="equal">
      <formula>0</formula>
    </cfRule>
  </conditionalFormatting>
  <conditionalFormatting sqref="B8:G47">
    <cfRule type="cellIs" dxfId="25" priority="5" operator="equal">
      <formula>0</formula>
    </cfRule>
  </conditionalFormatting>
  <conditionalFormatting sqref="H8:J47">
    <cfRule type="cellIs" dxfId="24" priority="4" operator="equal">
      <formula>0</formula>
    </cfRule>
  </conditionalFormatting>
  <conditionalFormatting sqref="B48:G60">
    <cfRule type="cellIs" dxfId="23" priority="3" operator="equal">
      <formula>0</formula>
    </cfRule>
  </conditionalFormatting>
  <conditionalFormatting sqref="H49:J60">
    <cfRule type="cellIs" dxfId="22" priority="2" operator="equal">
      <formula>0</formula>
    </cfRule>
  </conditionalFormatting>
  <conditionalFormatting sqref="B6:G7">
    <cfRule type="cellIs" dxfId="21" priority="7" operator="equal">
      <formula>0</formula>
    </cfRule>
  </conditionalFormatting>
  <conditionalFormatting sqref="H48:J48">
    <cfRule type="cellIs" dxfId="2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0"/>
  <sheetViews>
    <sheetView tabSelected="1" zoomScale="80" zoomScaleNormal="80" workbookViewId="0">
      <selection activeCell="B4" sqref="B4:J60"/>
    </sheetView>
  </sheetViews>
  <sheetFormatPr defaultRowHeight="15" x14ac:dyDescent="0.25"/>
  <cols>
    <col min="1" max="1" width="37" customWidth="1"/>
    <col min="2" max="10" width="14.28515625" customWidth="1"/>
  </cols>
  <sheetData>
    <row r="1" spans="1:10" ht="18" customHeight="1" x14ac:dyDescent="0.25">
      <c r="A1" s="67" t="s">
        <v>61</v>
      </c>
      <c r="B1" s="68"/>
      <c r="C1" s="68"/>
      <c r="D1" s="68"/>
      <c r="E1" s="68"/>
      <c r="F1" s="68"/>
      <c r="G1" s="68"/>
      <c r="H1" s="68"/>
      <c r="I1" s="68"/>
      <c r="J1" s="69"/>
    </row>
    <row r="2" spans="1:10" ht="30" customHeight="1" x14ac:dyDescent="0.25">
      <c r="A2" s="70" t="s">
        <v>47</v>
      </c>
      <c r="B2" s="72" t="s">
        <v>81</v>
      </c>
      <c r="C2" s="72"/>
      <c r="D2" s="72"/>
      <c r="E2" s="72" t="s">
        <v>80</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4">
        <v>0</v>
      </c>
    </row>
    <row r="5" spans="1:10" x14ac:dyDescent="0.25">
      <c r="A5" s="5" t="s">
        <v>70</v>
      </c>
      <c r="B5" s="6">
        <v>26194.593000000001</v>
      </c>
      <c r="C5" s="6">
        <v>381382.14899999998</v>
      </c>
      <c r="D5" s="6">
        <v>407576.74199999997</v>
      </c>
      <c r="E5" s="6">
        <v>27652.550580000003</v>
      </c>
      <c r="F5" s="6">
        <v>456081.07553998916</v>
      </c>
      <c r="G5" s="6">
        <v>483733.62611998915</v>
      </c>
      <c r="H5" s="7">
        <v>5.5658722393587174</v>
      </c>
      <c r="I5" s="7">
        <v>19.586372024976235</v>
      </c>
      <c r="J5" s="8">
        <v>18.685287032396264</v>
      </c>
    </row>
    <row r="6" spans="1:10" x14ac:dyDescent="0.25">
      <c r="A6" s="9" t="s">
        <v>71</v>
      </c>
      <c r="B6" s="2">
        <v>16855.987999999998</v>
      </c>
      <c r="C6" s="2">
        <v>39666.936000000002</v>
      </c>
      <c r="D6" s="2">
        <v>56522.923999999999</v>
      </c>
      <c r="E6" s="2">
        <v>20163.0463298</v>
      </c>
      <c r="F6" s="2">
        <v>45605.424491200007</v>
      </c>
      <c r="G6" s="2">
        <v>65768.47082100001</v>
      </c>
      <c r="H6" s="3">
        <v>19.619486735515011</v>
      </c>
      <c r="I6" s="3">
        <v>14.970877738578055</v>
      </c>
      <c r="J6" s="4">
        <v>16.357163017610361</v>
      </c>
    </row>
    <row r="7" spans="1:10" x14ac:dyDescent="0.25">
      <c r="A7" s="5" t="s">
        <v>1</v>
      </c>
      <c r="B7" s="6">
        <v>10585.78</v>
      </c>
      <c r="C7" s="6">
        <v>5065.1010000000006</v>
      </c>
      <c r="D7" s="6">
        <v>15650.881000000001</v>
      </c>
      <c r="E7" s="6">
        <v>11602</v>
      </c>
      <c r="F7" s="6">
        <v>7188</v>
      </c>
      <c r="G7" s="6">
        <v>18790</v>
      </c>
      <c r="H7" s="7">
        <v>9.5998594340709822</v>
      </c>
      <c r="I7" s="7">
        <v>41.912273812506392</v>
      </c>
      <c r="J7" s="8">
        <v>20.057139275418415</v>
      </c>
    </row>
    <row r="8" spans="1:10" x14ac:dyDescent="0.25">
      <c r="A8" s="9" t="s">
        <v>2</v>
      </c>
      <c r="B8" s="2">
        <v>11354.623</v>
      </c>
      <c r="C8" s="2">
        <v>5303.5709999999999</v>
      </c>
      <c r="D8" s="2">
        <v>16658.194</v>
      </c>
      <c r="E8" s="2">
        <v>13086.398999999999</v>
      </c>
      <c r="F8" s="2">
        <v>6442.2460000000001</v>
      </c>
      <c r="G8" s="2">
        <v>19528.645</v>
      </c>
      <c r="H8" s="3">
        <v>15.251726103103556</v>
      </c>
      <c r="I8" s="3">
        <v>21.469968064913246</v>
      </c>
      <c r="J8" s="4">
        <v>17.231465787947968</v>
      </c>
    </row>
    <row r="9" spans="1:10" x14ac:dyDescent="0.25">
      <c r="A9" s="5" t="s">
        <v>3</v>
      </c>
      <c r="B9" s="6">
        <v>7774.6389999999992</v>
      </c>
      <c r="C9" s="6">
        <v>12848.713999999996</v>
      </c>
      <c r="D9" s="6">
        <v>20623.352999999996</v>
      </c>
      <c r="E9" s="6">
        <v>8344.625</v>
      </c>
      <c r="F9" s="6">
        <v>13356.667000000001</v>
      </c>
      <c r="G9" s="6">
        <v>21701.292000000001</v>
      </c>
      <c r="H9" s="7">
        <v>7.331350047249793</v>
      </c>
      <c r="I9" s="7">
        <v>3.953337275621553</v>
      </c>
      <c r="J9" s="8">
        <v>5.2267882918941746</v>
      </c>
    </row>
    <row r="10" spans="1:10" x14ac:dyDescent="0.25">
      <c r="A10" s="9" t="s">
        <v>76</v>
      </c>
      <c r="B10" s="2">
        <v>491.31400000000008</v>
      </c>
      <c r="C10" s="2">
        <v>149.14699999999999</v>
      </c>
      <c r="D10" s="2">
        <v>640.46100000000001</v>
      </c>
      <c r="E10" s="2">
        <v>560.53199999999993</v>
      </c>
      <c r="F10" s="2">
        <v>233.959</v>
      </c>
      <c r="G10" s="2">
        <v>794.49099999999999</v>
      </c>
      <c r="H10" s="3">
        <v>14.088342689196692</v>
      </c>
      <c r="I10" s="3">
        <v>56.864703949794503</v>
      </c>
      <c r="J10" s="4">
        <v>24.04986408227823</v>
      </c>
    </row>
    <row r="11" spans="1:10" x14ac:dyDescent="0.25">
      <c r="A11" s="5" t="s">
        <v>4</v>
      </c>
      <c r="B11" s="6">
        <v>998.529</v>
      </c>
      <c r="C11" s="6">
        <v>194.47800000000001</v>
      </c>
      <c r="D11" s="6">
        <v>1193.0070000000001</v>
      </c>
      <c r="E11" s="6">
        <v>1044.202</v>
      </c>
      <c r="F11" s="6">
        <v>146.85500000000002</v>
      </c>
      <c r="G11" s="6">
        <v>1191.057</v>
      </c>
      <c r="H11" s="7">
        <v>4.5740283957701777</v>
      </c>
      <c r="I11" s="7">
        <v>-24.487602710846463</v>
      </c>
      <c r="J11" s="8">
        <v>-0.16345251955772644</v>
      </c>
    </row>
    <row r="12" spans="1:10" x14ac:dyDescent="0.25">
      <c r="A12" s="9" t="s">
        <v>5</v>
      </c>
      <c r="B12" s="2">
        <v>1111.348</v>
      </c>
      <c r="C12" s="2">
        <v>45.358000000000004</v>
      </c>
      <c r="D12" s="2">
        <v>1156.7059999999999</v>
      </c>
      <c r="E12" s="2">
        <v>1278.384</v>
      </c>
      <c r="F12" s="2">
        <v>32.302999999999997</v>
      </c>
      <c r="G12" s="2">
        <v>1310.6869999999999</v>
      </c>
      <c r="H12" s="3">
        <v>15.030035596410851</v>
      </c>
      <c r="I12" s="3">
        <v>-28.782133251025186</v>
      </c>
      <c r="J12" s="4">
        <v>13.312025700566958</v>
      </c>
    </row>
    <row r="13" spans="1:10" x14ac:dyDescent="0.25">
      <c r="A13" s="5" t="s">
        <v>6</v>
      </c>
      <c r="B13" s="6">
        <v>4418.2249999999995</v>
      </c>
      <c r="C13" s="6">
        <v>1344.4189999999999</v>
      </c>
      <c r="D13" s="6">
        <v>5762.6439999999993</v>
      </c>
      <c r="E13" s="6">
        <v>6277.9663999999993</v>
      </c>
      <c r="F13" s="6">
        <v>1936.5709999999999</v>
      </c>
      <c r="G13" s="6">
        <v>8214.5373999999993</v>
      </c>
      <c r="H13" s="7">
        <v>42.092500947778802</v>
      </c>
      <c r="I13" s="7">
        <v>44.045197219021752</v>
      </c>
      <c r="J13" s="8">
        <v>42.548063007189064</v>
      </c>
    </row>
    <row r="14" spans="1:10" x14ac:dyDescent="0.25">
      <c r="A14" s="9" t="s">
        <v>7</v>
      </c>
      <c r="B14" s="2">
        <v>2762.3239999999996</v>
      </c>
      <c r="C14" s="2">
        <v>600.18999999999994</v>
      </c>
      <c r="D14" s="2">
        <v>3362.5139999999997</v>
      </c>
      <c r="E14" s="2">
        <v>3168.8</v>
      </c>
      <c r="F14" s="2">
        <v>512.75099999999998</v>
      </c>
      <c r="G14" s="2">
        <v>3681.5510000000004</v>
      </c>
      <c r="H14" s="3">
        <v>14.715000847112817</v>
      </c>
      <c r="I14" s="3">
        <v>-14.5685532914577</v>
      </c>
      <c r="J14" s="4">
        <v>9.4880497151833634</v>
      </c>
    </row>
    <row r="15" spans="1:10" x14ac:dyDescent="0.25">
      <c r="A15" s="5" t="s">
        <v>8</v>
      </c>
      <c r="B15" s="6">
        <v>1508.0030000000002</v>
      </c>
      <c r="C15" s="6">
        <v>24.085999999999999</v>
      </c>
      <c r="D15" s="6">
        <v>1532.0890000000002</v>
      </c>
      <c r="E15" s="6">
        <v>1994.702</v>
      </c>
      <c r="F15" s="6">
        <v>16.084</v>
      </c>
      <c r="G15" s="6">
        <v>2010.7860000000001</v>
      </c>
      <c r="H15" s="7">
        <v>32.274405289644633</v>
      </c>
      <c r="I15" s="7">
        <v>-33.222618948766915</v>
      </c>
      <c r="J15" s="8">
        <v>31.244725339063191</v>
      </c>
    </row>
    <row r="16" spans="1:10" x14ac:dyDescent="0.25">
      <c r="A16" s="9" t="s">
        <v>9</v>
      </c>
      <c r="B16" s="2">
        <v>2466.5130000000004</v>
      </c>
      <c r="C16" s="2">
        <v>729.79499999999996</v>
      </c>
      <c r="D16" s="2">
        <v>3196.3080000000004</v>
      </c>
      <c r="E16" s="2">
        <v>3197.855</v>
      </c>
      <c r="F16" s="2">
        <v>908.67200000000003</v>
      </c>
      <c r="G16" s="2">
        <v>4106.527</v>
      </c>
      <c r="H16" s="34">
        <v>29.650847167641096</v>
      </c>
      <c r="I16" s="3">
        <v>24.510581738707458</v>
      </c>
      <c r="J16" s="4">
        <v>28.477199318713946</v>
      </c>
    </row>
    <row r="17" spans="1:10" x14ac:dyDescent="0.25">
      <c r="A17" s="5" t="s">
        <v>10</v>
      </c>
      <c r="B17" s="6">
        <v>203.68899999999999</v>
      </c>
      <c r="C17" s="6">
        <v>4.8049999999999997</v>
      </c>
      <c r="D17" s="6">
        <v>208.494</v>
      </c>
      <c r="E17" s="6">
        <v>460.15300000000002</v>
      </c>
      <c r="F17" s="6">
        <v>25.945</v>
      </c>
      <c r="G17" s="6">
        <v>486.09800000000001</v>
      </c>
      <c r="H17" s="7">
        <v>125.90959747458137</v>
      </c>
      <c r="I17" s="7">
        <v>439.95837669094698</v>
      </c>
      <c r="J17" s="8">
        <v>133.14723685094057</v>
      </c>
    </row>
    <row r="18" spans="1:10" x14ac:dyDescent="0.25">
      <c r="A18" s="9" t="s">
        <v>11</v>
      </c>
      <c r="B18" s="2">
        <v>416.13599999999997</v>
      </c>
      <c r="C18" s="2">
        <v>0</v>
      </c>
      <c r="D18" s="2">
        <v>416.13599999999997</v>
      </c>
      <c r="E18" s="2">
        <v>450.78899999999999</v>
      </c>
      <c r="F18" s="2">
        <v>0</v>
      </c>
      <c r="G18" s="2">
        <v>450.78899999999999</v>
      </c>
      <c r="H18" s="3">
        <v>8.3273256819885866</v>
      </c>
      <c r="I18" s="3">
        <v>0</v>
      </c>
      <c r="J18" s="4">
        <v>8.3273256819885866</v>
      </c>
    </row>
    <row r="19" spans="1:10" x14ac:dyDescent="0.25">
      <c r="A19" s="5" t="s">
        <v>12</v>
      </c>
      <c r="B19" s="6">
        <v>134.285</v>
      </c>
      <c r="C19" s="6">
        <v>42.730000000000004</v>
      </c>
      <c r="D19" s="6">
        <v>177.01499999999999</v>
      </c>
      <c r="E19" s="6">
        <v>158.208</v>
      </c>
      <c r="F19" s="6">
        <v>97.935000000000002</v>
      </c>
      <c r="G19" s="6">
        <v>256.14300000000003</v>
      </c>
      <c r="H19" s="7">
        <v>17.815094761142348</v>
      </c>
      <c r="I19" s="7">
        <v>129.19494500351041</v>
      </c>
      <c r="J19" s="8">
        <v>44.701296500296614</v>
      </c>
    </row>
    <row r="20" spans="1:10" x14ac:dyDescent="0.25">
      <c r="A20" s="9" t="s">
        <v>72</v>
      </c>
      <c r="B20" s="2">
        <v>0</v>
      </c>
      <c r="C20" s="2">
        <v>0</v>
      </c>
      <c r="D20" s="2">
        <v>0</v>
      </c>
      <c r="E20" s="2">
        <v>0</v>
      </c>
      <c r="F20" s="2">
        <v>0</v>
      </c>
      <c r="G20" s="2">
        <v>0</v>
      </c>
      <c r="H20" s="3">
        <v>0</v>
      </c>
      <c r="I20" s="3">
        <v>0</v>
      </c>
      <c r="J20" s="4">
        <v>0</v>
      </c>
    </row>
    <row r="21" spans="1:10" x14ac:dyDescent="0.25">
      <c r="A21" s="5" t="s">
        <v>13</v>
      </c>
      <c r="B21" s="6">
        <v>115.08199999999999</v>
      </c>
      <c r="C21" s="6">
        <v>35.542000000000002</v>
      </c>
      <c r="D21" s="6">
        <v>150.624</v>
      </c>
      <c r="E21" s="6">
        <v>126.79900000000001</v>
      </c>
      <c r="F21" s="6">
        <v>77.680999999999997</v>
      </c>
      <c r="G21" s="6">
        <v>204.48000000000002</v>
      </c>
      <c r="H21" s="7">
        <v>10.181435845744785</v>
      </c>
      <c r="I21" s="7">
        <v>118.56113893421865</v>
      </c>
      <c r="J21" s="8">
        <v>35.755258126195045</v>
      </c>
    </row>
    <row r="22" spans="1:10" x14ac:dyDescent="0.25">
      <c r="A22" s="9" t="s">
        <v>14</v>
      </c>
      <c r="B22" s="2">
        <v>0</v>
      </c>
      <c r="C22" s="2">
        <v>0</v>
      </c>
      <c r="D22" s="2">
        <v>0</v>
      </c>
      <c r="E22" s="2">
        <v>0</v>
      </c>
      <c r="F22" s="2">
        <v>0</v>
      </c>
      <c r="G22" s="2">
        <v>0</v>
      </c>
      <c r="H22" s="3">
        <v>0</v>
      </c>
      <c r="I22" s="3">
        <v>0</v>
      </c>
      <c r="J22" s="4">
        <v>0</v>
      </c>
    </row>
    <row r="23" spans="1:10" x14ac:dyDescent="0.25">
      <c r="A23" s="5" t="s">
        <v>15</v>
      </c>
      <c r="B23" s="6">
        <v>746.93900000000008</v>
      </c>
      <c r="C23" s="6">
        <v>22.423999999999999</v>
      </c>
      <c r="D23" s="6">
        <v>769.36300000000006</v>
      </c>
      <c r="E23" s="6">
        <v>1113.9479999999999</v>
      </c>
      <c r="F23" s="6">
        <v>27.033999999999999</v>
      </c>
      <c r="G23" s="6">
        <v>1140.982</v>
      </c>
      <c r="H23" s="7">
        <v>49.135069932082779</v>
      </c>
      <c r="I23" s="7">
        <v>20.558330360328217</v>
      </c>
      <c r="J23" s="8">
        <v>48.302166857517179</v>
      </c>
    </row>
    <row r="24" spans="1:10" x14ac:dyDescent="0.25">
      <c r="A24" s="9" t="s">
        <v>16</v>
      </c>
      <c r="B24" s="2">
        <v>228.49200000000002</v>
      </c>
      <c r="C24" s="2">
        <v>0</v>
      </c>
      <c r="D24" s="2">
        <v>228.49200000000002</v>
      </c>
      <c r="E24" s="2">
        <v>272.971</v>
      </c>
      <c r="F24" s="2">
        <v>7.7889999999999997</v>
      </c>
      <c r="G24" s="2">
        <v>280.76</v>
      </c>
      <c r="H24" s="3">
        <v>19.466327048649397</v>
      </c>
      <c r="I24" s="3">
        <v>0</v>
      </c>
      <c r="J24" s="4">
        <v>22.875199131698253</v>
      </c>
    </row>
    <row r="25" spans="1:10" x14ac:dyDescent="0.25">
      <c r="A25" s="5" t="s">
        <v>17</v>
      </c>
      <c r="B25" s="6">
        <v>265.45099999999996</v>
      </c>
      <c r="C25" s="6">
        <v>127.19</v>
      </c>
      <c r="D25" s="6">
        <v>392.64099999999996</v>
      </c>
      <c r="E25" s="6">
        <v>303.32900000000001</v>
      </c>
      <c r="F25" s="6">
        <v>175.82400000000001</v>
      </c>
      <c r="G25" s="6">
        <v>479.15300000000002</v>
      </c>
      <c r="H25" s="7">
        <v>14.269300172159852</v>
      </c>
      <c r="I25" s="7">
        <v>38.237282805252001</v>
      </c>
      <c r="J25" s="8">
        <v>22.033358716995949</v>
      </c>
    </row>
    <row r="26" spans="1:10" x14ac:dyDescent="0.25">
      <c r="A26" s="9" t="s">
        <v>18</v>
      </c>
      <c r="B26" s="2">
        <v>130.214</v>
      </c>
      <c r="C26" s="2">
        <v>9.0210000000000008</v>
      </c>
      <c r="D26" s="2">
        <v>139.23500000000001</v>
      </c>
      <c r="E26" s="2">
        <v>147.15800000000002</v>
      </c>
      <c r="F26" s="2">
        <v>2.5510000000000002</v>
      </c>
      <c r="G26" s="2">
        <v>149.709</v>
      </c>
      <c r="H26" s="3">
        <v>13.012425699233582</v>
      </c>
      <c r="I26" s="3">
        <v>-71.721538632080708</v>
      </c>
      <c r="J26" s="4">
        <v>7.5225338456566151</v>
      </c>
    </row>
    <row r="27" spans="1:10" x14ac:dyDescent="0.25">
      <c r="A27" s="5" t="s">
        <v>19</v>
      </c>
      <c r="B27" s="6">
        <v>0</v>
      </c>
      <c r="C27" s="6">
        <v>0</v>
      </c>
      <c r="D27" s="6">
        <v>0</v>
      </c>
      <c r="E27" s="6">
        <v>0</v>
      </c>
      <c r="F27" s="6">
        <v>0</v>
      </c>
      <c r="G27" s="6">
        <v>0</v>
      </c>
      <c r="H27" s="7">
        <v>0</v>
      </c>
      <c r="I27" s="7">
        <v>0</v>
      </c>
      <c r="J27" s="8">
        <v>0</v>
      </c>
    </row>
    <row r="28" spans="1:10" x14ac:dyDescent="0.25">
      <c r="A28" s="9" t="s">
        <v>20</v>
      </c>
      <c r="B28" s="2">
        <v>515.37900000000002</v>
      </c>
      <c r="C28" s="2">
        <v>79.363</v>
      </c>
      <c r="D28" s="2">
        <v>594.74199999999996</v>
      </c>
      <c r="E28" s="2">
        <v>654.245</v>
      </c>
      <c r="F28" s="2">
        <v>69.078999999999994</v>
      </c>
      <c r="G28" s="2">
        <v>723.32399999999996</v>
      </c>
      <c r="H28" s="3">
        <v>26.944442827511399</v>
      </c>
      <c r="I28" s="3">
        <v>-12.958179504303022</v>
      </c>
      <c r="J28" s="4">
        <v>21.619794801779594</v>
      </c>
    </row>
    <row r="29" spans="1:10" x14ac:dyDescent="0.25">
      <c r="A29" s="5" t="s">
        <v>21</v>
      </c>
      <c r="B29" s="6">
        <v>2055.2989999999995</v>
      </c>
      <c r="C29" s="6">
        <v>317.59100000000001</v>
      </c>
      <c r="D29" s="6">
        <v>2372.8899999999994</v>
      </c>
      <c r="E29" s="6">
        <v>2725.9679999999998</v>
      </c>
      <c r="F29" s="6">
        <v>380.471</v>
      </c>
      <c r="G29" s="6">
        <v>3106.4389999999999</v>
      </c>
      <c r="H29" s="7">
        <v>32.63121326872637</v>
      </c>
      <c r="I29" s="7">
        <v>19.799049721182275</v>
      </c>
      <c r="J29" s="8">
        <v>30.913738099954092</v>
      </c>
    </row>
    <row r="30" spans="1:10" x14ac:dyDescent="0.25">
      <c r="A30" s="9" t="s">
        <v>22</v>
      </c>
      <c r="B30" s="2">
        <v>913.25</v>
      </c>
      <c r="C30" s="2">
        <v>129.32299999999998</v>
      </c>
      <c r="D30" s="2">
        <v>1042.5729999999999</v>
      </c>
      <c r="E30" s="2">
        <v>1068.99</v>
      </c>
      <c r="F30" s="2">
        <v>145.78</v>
      </c>
      <c r="G30" s="2">
        <v>1214.77</v>
      </c>
      <c r="H30" s="3">
        <v>17.053380782918151</v>
      </c>
      <c r="I30" s="3">
        <v>12.725501264276289</v>
      </c>
      <c r="J30" s="4">
        <v>16.516541287756361</v>
      </c>
    </row>
    <row r="31" spans="1:10" x14ac:dyDescent="0.25">
      <c r="A31" s="5" t="s">
        <v>64</v>
      </c>
      <c r="B31" s="6">
        <v>413.73</v>
      </c>
      <c r="C31" s="6">
        <v>5.29</v>
      </c>
      <c r="D31" s="6">
        <v>419.02000000000004</v>
      </c>
      <c r="E31" s="6">
        <v>482.84900000000005</v>
      </c>
      <c r="F31" s="6">
        <v>8.1239999999999988</v>
      </c>
      <c r="G31" s="6">
        <v>490.97300000000007</v>
      </c>
      <c r="H31" s="7">
        <v>16.706306045005203</v>
      </c>
      <c r="I31" s="7">
        <v>53.572778827977295</v>
      </c>
      <c r="J31" s="8">
        <v>17.171734046107588</v>
      </c>
    </row>
    <row r="32" spans="1:10" x14ac:dyDescent="0.25">
      <c r="A32" s="9" t="s">
        <v>73</v>
      </c>
      <c r="B32" s="2">
        <v>0</v>
      </c>
      <c r="C32" s="2">
        <v>273.22300000000001</v>
      </c>
      <c r="D32" s="2">
        <v>273.22300000000001</v>
      </c>
      <c r="E32" s="2">
        <v>0</v>
      </c>
      <c r="F32" s="2">
        <v>322.85000000000002</v>
      </c>
      <c r="G32" s="2">
        <v>322.85000000000002</v>
      </c>
      <c r="H32" s="3">
        <v>0</v>
      </c>
      <c r="I32" s="3">
        <v>18.16355138476629</v>
      </c>
      <c r="J32" s="4">
        <v>18.16355138476629</v>
      </c>
    </row>
    <row r="33" spans="1:10" x14ac:dyDescent="0.25">
      <c r="A33" s="5" t="s">
        <v>45</v>
      </c>
      <c r="B33" s="6">
        <v>155.08199999999999</v>
      </c>
      <c r="C33" s="6">
        <v>0</v>
      </c>
      <c r="D33" s="6">
        <v>155.08199999999999</v>
      </c>
      <c r="E33" s="6">
        <v>56.942999999999998</v>
      </c>
      <c r="F33" s="6">
        <v>0</v>
      </c>
      <c r="G33" s="6">
        <v>56.942999999999998</v>
      </c>
      <c r="H33" s="7">
        <v>-63.282005648624597</v>
      </c>
      <c r="I33" s="7">
        <v>0</v>
      </c>
      <c r="J33" s="8">
        <v>-63.282005648624597</v>
      </c>
    </row>
    <row r="34" spans="1:10" x14ac:dyDescent="0.25">
      <c r="A34" s="9" t="s">
        <v>23</v>
      </c>
      <c r="B34" s="2">
        <v>954.18999999999983</v>
      </c>
      <c r="C34" s="2">
        <v>239.88199999999998</v>
      </c>
      <c r="D34" s="2">
        <v>1194.0719999999999</v>
      </c>
      <c r="E34" s="2">
        <v>154.84100000000001</v>
      </c>
      <c r="F34" s="2">
        <v>0</v>
      </c>
      <c r="G34" s="2">
        <v>154.84100000000001</v>
      </c>
      <c r="H34" s="3">
        <v>-83.7725190999696</v>
      </c>
      <c r="I34" s="3">
        <v>-100</v>
      </c>
      <c r="J34" s="4">
        <v>-87.032524001902729</v>
      </c>
    </row>
    <row r="35" spans="1:10" x14ac:dyDescent="0.25">
      <c r="A35" s="5" t="s">
        <v>44</v>
      </c>
      <c r="B35" s="6">
        <v>434.983</v>
      </c>
      <c r="C35" s="6">
        <v>0</v>
      </c>
      <c r="D35" s="6">
        <v>434.983</v>
      </c>
      <c r="E35" s="6">
        <v>528.97199999999998</v>
      </c>
      <c r="F35" s="6">
        <v>0</v>
      </c>
      <c r="G35" s="6">
        <v>528.97199999999998</v>
      </c>
      <c r="H35" s="7">
        <v>21.607511098134864</v>
      </c>
      <c r="I35" s="7">
        <v>0</v>
      </c>
      <c r="J35" s="8">
        <v>21.607511098134864</v>
      </c>
    </row>
    <row r="36" spans="1:10" x14ac:dyDescent="0.25">
      <c r="A36" s="9" t="s">
        <v>24</v>
      </c>
      <c r="B36" s="2">
        <v>81.808999999999997</v>
      </c>
      <c r="C36" s="2">
        <v>17.753</v>
      </c>
      <c r="D36" s="2">
        <v>99.561999999999998</v>
      </c>
      <c r="E36" s="2">
        <v>66.900999999999996</v>
      </c>
      <c r="F36" s="2">
        <v>65.656000000000006</v>
      </c>
      <c r="G36" s="2">
        <v>132.55700000000002</v>
      </c>
      <c r="H36" s="3">
        <v>-18.222933907027347</v>
      </c>
      <c r="I36" s="3">
        <v>269.830451191348</v>
      </c>
      <c r="J36" s="4">
        <v>33.140153873967996</v>
      </c>
    </row>
    <row r="37" spans="1:10" x14ac:dyDescent="0.25">
      <c r="A37" s="5" t="s">
        <v>25</v>
      </c>
      <c r="B37" s="6">
        <v>167.27199999999999</v>
      </c>
      <c r="C37" s="6">
        <v>8.3040000000000003</v>
      </c>
      <c r="D37" s="6">
        <v>175.57599999999999</v>
      </c>
      <c r="E37" s="6">
        <v>319.30099999999999</v>
      </c>
      <c r="F37" s="6">
        <v>9.4450000000000003</v>
      </c>
      <c r="G37" s="6">
        <v>328.74599999999998</v>
      </c>
      <c r="H37" s="7">
        <v>90.887297336075378</v>
      </c>
      <c r="I37" s="7">
        <v>13.740366088631983</v>
      </c>
      <c r="J37" s="8">
        <v>87.238574748257165</v>
      </c>
    </row>
    <row r="38" spans="1:10" x14ac:dyDescent="0.25">
      <c r="A38" s="9" t="s">
        <v>32</v>
      </c>
      <c r="B38" s="2">
        <v>441.125</v>
      </c>
      <c r="C38" s="2">
        <v>0</v>
      </c>
      <c r="D38" s="2">
        <v>441.125</v>
      </c>
      <c r="E38" s="2">
        <v>528.43200000000002</v>
      </c>
      <c r="F38" s="2">
        <v>13.441000000000001</v>
      </c>
      <c r="G38" s="2">
        <v>541.87300000000005</v>
      </c>
      <c r="H38" s="3">
        <v>19.791895721167474</v>
      </c>
      <c r="I38" s="3">
        <v>0</v>
      </c>
      <c r="J38" s="4">
        <v>22.838877869084737</v>
      </c>
    </row>
    <row r="39" spans="1:10" x14ac:dyDescent="0.25">
      <c r="A39" s="5" t="s">
        <v>26</v>
      </c>
      <c r="B39" s="6">
        <v>768.62200000000007</v>
      </c>
      <c r="C39" s="6">
        <v>22.255000000000003</v>
      </c>
      <c r="D39" s="6">
        <v>790.87700000000007</v>
      </c>
      <c r="E39" s="6">
        <v>1168.8589999999999</v>
      </c>
      <c r="F39" s="6">
        <v>0</v>
      </c>
      <c r="G39" s="6">
        <v>1168.8589999999999</v>
      </c>
      <c r="H39" s="7">
        <v>52.072019796466897</v>
      </c>
      <c r="I39" s="7">
        <v>-100</v>
      </c>
      <c r="J39" s="8">
        <v>47.792766763984766</v>
      </c>
    </row>
    <row r="40" spans="1:10" x14ac:dyDescent="0.25">
      <c r="A40" s="9" t="s">
        <v>27</v>
      </c>
      <c r="B40" s="2">
        <v>57.275999999999996</v>
      </c>
      <c r="C40" s="2">
        <v>6.4450000000000003</v>
      </c>
      <c r="D40" s="2">
        <v>63.720999999999997</v>
      </c>
      <c r="E40" s="2">
        <v>75.135000000000005</v>
      </c>
      <c r="F40" s="2">
        <v>35.266999999999996</v>
      </c>
      <c r="G40" s="2">
        <v>110.402</v>
      </c>
      <c r="H40" s="3">
        <v>31.180599203855035</v>
      </c>
      <c r="I40" s="3">
        <v>447.19937936384787</v>
      </c>
      <c r="J40" s="4">
        <v>73.258423439682375</v>
      </c>
    </row>
    <row r="41" spans="1:10" x14ac:dyDescent="0.25">
      <c r="A41" s="5" t="s">
        <v>28</v>
      </c>
      <c r="B41" s="6">
        <v>2276.0350000000003</v>
      </c>
      <c r="C41" s="6">
        <v>1146.5410000000002</v>
      </c>
      <c r="D41" s="6">
        <v>3422.5760000000005</v>
      </c>
      <c r="E41" s="6">
        <v>2603.1750000000002</v>
      </c>
      <c r="F41" s="6">
        <v>1521.7909999999999</v>
      </c>
      <c r="G41" s="6">
        <v>4124.9660000000003</v>
      </c>
      <c r="H41" s="7">
        <v>14.373241184779664</v>
      </c>
      <c r="I41" s="7">
        <v>32.728877554313343</v>
      </c>
      <c r="J41" s="8">
        <v>20.52226159477539</v>
      </c>
    </row>
    <row r="42" spans="1:10" x14ac:dyDescent="0.25">
      <c r="A42" s="9" t="s">
        <v>29</v>
      </c>
      <c r="B42" s="2">
        <v>0</v>
      </c>
      <c r="C42" s="2">
        <v>4.8150000000000004</v>
      </c>
      <c r="D42" s="2">
        <v>4.8150000000000004</v>
      </c>
      <c r="E42" s="2">
        <v>0</v>
      </c>
      <c r="F42" s="2">
        <v>5.2720000000000002</v>
      </c>
      <c r="G42" s="2">
        <v>5.2720000000000002</v>
      </c>
      <c r="H42" s="3">
        <v>0</v>
      </c>
      <c r="I42" s="3">
        <v>9.491173416407058</v>
      </c>
      <c r="J42" s="4">
        <v>9.491173416407058</v>
      </c>
    </row>
    <row r="43" spans="1:10" x14ac:dyDescent="0.25">
      <c r="A43" s="5" t="s">
        <v>30</v>
      </c>
      <c r="B43" s="6">
        <v>844.41300000000001</v>
      </c>
      <c r="C43" s="6">
        <v>504.35199999999998</v>
      </c>
      <c r="D43" s="6">
        <v>1348.7649999999999</v>
      </c>
      <c r="E43" s="6">
        <v>959.45100000000002</v>
      </c>
      <c r="F43" s="6">
        <v>793.67</v>
      </c>
      <c r="G43" s="6">
        <v>1753.1210000000001</v>
      </c>
      <c r="H43" s="59">
        <v>13.623428346081838</v>
      </c>
      <c r="I43" s="7">
        <v>57.364301123025186</v>
      </c>
      <c r="J43" s="8">
        <v>29.979722190300034</v>
      </c>
    </row>
    <row r="44" spans="1:10" x14ac:dyDescent="0.25">
      <c r="A44" s="9" t="s">
        <v>31</v>
      </c>
      <c r="B44" s="2">
        <v>595.05700000000002</v>
      </c>
      <c r="C44" s="2">
        <v>28.737000000000002</v>
      </c>
      <c r="D44" s="2">
        <v>623.79399999999998</v>
      </c>
      <c r="E44" s="2">
        <v>930.86699999999996</v>
      </c>
      <c r="F44" s="2">
        <v>16.366</v>
      </c>
      <c r="G44" s="2">
        <v>947.23299999999995</v>
      </c>
      <c r="H44" s="3">
        <v>56.433249251752336</v>
      </c>
      <c r="I44" s="3">
        <v>-43.049030866130778</v>
      </c>
      <c r="J44" s="4">
        <v>51.85029032020185</v>
      </c>
    </row>
    <row r="45" spans="1:10" x14ac:dyDescent="0.25">
      <c r="A45" s="5" t="s">
        <v>66</v>
      </c>
      <c r="B45" s="6">
        <v>955.45299999999997</v>
      </c>
      <c r="C45" s="6">
        <v>16.282000000000004</v>
      </c>
      <c r="D45" s="6">
        <v>971.73500000000001</v>
      </c>
      <c r="E45" s="6">
        <v>1156.856</v>
      </c>
      <c r="F45" s="6">
        <v>17.347999999999999</v>
      </c>
      <c r="G45" s="6">
        <v>1174.204</v>
      </c>
      <c r="H45" s="7">
        <v>21.079320489861882</v>
      </c>
      <c r="I45" s="7">
        <v>6.5471072349833879</v>
      </c>
      <c r="J45" s="8">
        <v>20.835824581804705</v>
      </c>
    </row>
    <row r="46" spans="1:10" x14ac:dyDescent="0.25">
      <c r="A46" s="9" t="s">
        <v>68</v>
      </c>
      <c r="B46" s="2">
        <v>515.22</v>
      </c>
      <c r="C46" s="2">
        <v>4.6950000000000003</v>
      </c>
      <c r="D46" s="2">
        <v>519.91500000000008</v>
      </c>
      <c r="E46" s="2">
        <v>672.16800000000001</v>
      </c>
      <c r="F46" s="2">
        <v>7.3849999999999998</v>
      </c>
      <c r="G46" s="2">
        <v>679.553</v>
      </c>
      <c r="H46" s="3">
        <v>30.462326773028991</v>
      </c>
      <c r="I46" s="3">
        <v>57.294994675186352</v>
      </c>
      <c r="J46" s="4">
        <v>30.704634411394149</v>
      </c>
    </row>
    <row r="47" spans="1:10" x14ac:dyDescent="0.25">
      <c r="A47" s="5" t="s">
        <v>33</v>
      </c>
      <c r="B47" s="6">
        <v>1069.6889999999999</v>
      </c>
      <c r="C47" s="6">
        <v>50.355999999999995</v>
      </c>
      <c r="D47" s="6">
        <v>1120.0449999999998</v>
      </c>
      <c r="E47" s="6">
        <v>1360.5239999999999</v>
      </c>
      <c r="F47" s="6">
        <v>70.677999999999997</v>
      </c>
      <c r="G47" s="6">
        <v>1431.2019999999998</v>
      </c>
      <c r="H47" s="7">
        <v>27.188743644180697</v>
      </c>
      <c r="I47" s="7">
        <v>40.356660576693947</v>
      </c>
      <c r="J47" s="8">
        <v>27.780758808797856</v>
      </c>
    </row>
    <row r="48" spans="1:10" x14ac:dyDescent="0.25">
      <c r="A48" s="9" t="s">
        <v>65</v>
      </c>
      <c r="B48" s="2">
        <v>894.94799999999987</v>
      </c>
      <c r="C48" s="2">
        <v>16.297000000000001</v>
      </c>
      <c r="D48" s="2">
        <v>911.24499999999989</v>
      </c>
      <c r="E48" s="2">
        <v>1208.759</v>
      </c>
      <c r="F48" s="2">
        <v>26.559000000000001</v>
      </c>
      <c r="G48" s="2">
        <v>1235.318</v>
      </c>
      <c r="H48" s="3">
        <v>35.064718843999898</v>
      </c>
      <c r="I48" s="3">
        <v>62.968644535804138</v>
      </c>
      <c r="J48" s="4">
        <v>35.563761666730699</v>
      </c>
    </row>
    <row r="49" spans="1:10" x14ac:dyDescent="0.25">
      <c r="A49" s="5" t="s">
        <v>34</v>
      </c>
      <c r="B49" s="6">
        <v>1443.268</v>
      </c>
      <c r="C49" s="6">
        <v>420.91599999999994</v>
      </c>
      <c r="D49" s="6">
        <v>1864.184</v>
      </c>
      <c r="E49" s="6">
        <v>1725.1849999999999</v>
      </c>
      <c r="F49" s="6">
        <v>407.42399999999998</v>
      </c>
      <c r="G49" s="6">
        <v>2132.6089999999999</v>
      </c>
      <c r="H49" s="7">
        <v>19.533239841803457</v>
      </c>
      <c r="I49" s="7">
        <v>-3.2053901491033749</v>
      </c>
      <c r="J49" s="8">
        <v>14.39906146603554</v>
      </c>
    </row>
    <row r="50" spans="1:10" x14ac:dyDescent="0.25">
      <c r="A50" s="9" t="s">
        <v>35</v>
      </c>
      <c r="B50" s="2">
        <v>69.244</v>
      </c>
      <c r="C50" s="2">
        <v>0</v>
      </c>
      <c r="D50" s="2">
        <v>69.244</v>
      </c>
      <c r="E50" s="2">
        <v>75.42</v>
      </c>
      <c r="F50" s="2">
        <v>0</v>
      </c>
      <c r="G50" s="2">
        <v>75.42</v>
      </c>
      <c r="H50" s="3">
        <v>8.9191843336606809</v>
      </c>
      <c r="I50" s="3">
        <v>0</v>
      </c>
      <c r="J50" s="4">
        <v>8.9191843336606809</v>
      </c>
    </row>
    <row r="51" spans="1:10" x14ac:dyDescent="0.25">
      <c r="A51" s="5" t="s">
        <v>36</v>
      </c>
      <c r="B51" s="6">
        <v>101.71899999999999</v>
      </c>
      <c r="C51" s="6">
        <v>6.8979999999999997</v>
      </c>
      <c r="D51" s="6">
        <v>108.61699999999999</v>
      </c>
      <c r="E51" s="6">
        <v>113.82300000000001</v>
      </c>
      <c r="F51" s="6">
        <v>0</v>
      </c>
      <c r="G51" s="6">
        <v>113.82300000000001</v>
      </c>
      <c r="H51" s="7">
        <v>11.899448480618187</v>
      </c>
      <c r="I51" s="7">
        <v>-100</v>
      </c>
      <c r="J51" s="8">
        <v>4.7929882062660703</v>
      </c>
    </row>
    <row r="52" spans="1:10" x14ac:dyDescent="0.25">
      <c r="A52" s="9" t="s">
        <v>37</v>
      </c>
      <c r="B52" s="2">
        <v>508.26800000000003</v>
      </c>
      <c r="C52" s="2">
        <v>30.581</v>
      </c>
      <c r="D52" s="2">
        <v>538.84900000000005</v>
      </c>
      <c r="E52" s="2">
        <v>499.97900000000004</v>
      </c>
      <c r="F52" s="2">
        <v>60.545999999999999</v>
      </c>
      <c r="G52" s="2">
        <v>560.52500000000009</v>
      </c>
      <c r="H52" s="3">
        <v>-1.6308325529051575</v>
      </c>
      <c r="I52" s="3">
        <v>97.985677381380597</v>
      </c>
      <c r="J52" s="4">
        <v>4.0226482743774303</v>
      </c>
    </row>
    <row r="53" spans="1:10" x14ac:dyDescent="0.25">
      <c r="A53" s="5" t="s">
        <v>69</v>
      </c>
      <c r="B53" s="6">
        <v>780.92700000000002</v>
      </c>
      <c r="C53" s="6">
        <v>171.78700000000001</v>
      </c>
      <c r="D53" s="6">
        <v>952.71400000000006</v>
      </c>
      <c r="E53" s="6">
        <v>1057.5630000000001</v>
      </c>
      <c r="F53" s="6">
        <v>154.44399999999999</v>
      </c>
      <c r="G53" s="6">
        <v>1212.0070000000001</v>
      </c>
      <c r="H53" s="7">
        <v>35.424053720770324</v>
      </c>
      <c r="I53" s="7">
        <v>-10.095641695820998</v>
      </c>
      <c r="J53" s="8">
        <v>27.216247478256854</v>
      </c>
    </row>
    <row r="54" spans="1:10" x14ac:dyDescent="0.25">
      <c r="A54" s="9" t="s">
        <v>38</v>
      </c>
      <c r="B54" s="2">
        <v>521.19999999999993</v>
      </c>
      <c r="C54" s="2">
        <v>0</v>
      </c>
      <c r="D54" s="2">
        <v>521.19999999999993</v>
      </c>
      <c r="E54" s="2">
        <v>604.58699999999999</v>
      </c>
      <c r="F54" s="2">
        <v>0</v>
      </c>
      <c r="G54" s="2">
        <v>604.58699999999999</v>
      </c>
      <c r="H54" s="3">
        <v>15.999040675364556</v>
      </c>
      <c r="I54" s="3">
        <v>0</v>
      </c>
      <c r="J54" s="4">
        <v>15.999040675364556</v>
      </c>
    </row>
    <row r="55" spans="1:10" x14ac:dyDescent="0.25">
      <c r="A55" s="5" t="s">
        <v>46</v>
      </c>
      <c r="B55" s="6">
        <v>36.510000000000005</v>
      </c>
      <c r="C55" s="6">
        <v>133.45499999999998</v>
      </c>
      <c r="D55" s="6">
        <v>169.96499999999997</v>
      </c>
      <c r="E55" s="6">
        <v>38.807000000000002</v>
      </c>
      <c r="F55" s="6">
        <v>57.114999999999995</v>
      </c>
      <c r="G55" s="6">
        <v>95.921999999999997</v>
      </c>
      <c r="H55" s="7">
        <v>6.2914270062996351</v>
      </c>
      <c r="I55" s="7">
        <v>-57.202802442770974</v>
      </c>
      <c r="J55" s="8">
        <v>-43.563674874238806</v>
      </c>
    </row>
    <row r="56" spans="1:10" x14ac:dyDescent="0.25">
      <c r="A56" s="9" t="s">
        <v>39</v>
      </c>
      <c r="B56" s="2">
        <v>180.06</v>
      </c>
      <c r="C56" s="2">
        <v>23.87</v>
      </c>
      <c r="D56" s="2">
        <v>203.93</v>
      </c>
      <c r="E56" s="2">
        <v>213.245</v>
      </c>
      <c r="F56" s="2">
        <v>23.869</v>
      </c>
      <c r="G56" s="2">
        <v>237.114</v>
      </c>
      <c r="H56" s="3">
        <v>18.42996778851494</v>
      </c>
      <c r="I56" s="3">
        <v>-4.1893590280738247E-3</v>
      </c>
      <c r="J56" s="4">
        <v>16.272250281959494</v>
      </c>
    </row>
    <row r="57" spans="1:10" x14ac:dyDescent="0.25">
      <c r="A57" s="5" t="s">
        <v>40</v>
      </c>
      <c r="B57" s="6">
        <v>0</v>
      </c>
      <c r="C57" s="6">
        <v>0</v>
      </c>
      <c r="D57" s="6">
        <v>0</v>
      </c>
      <c r="E57" s="57">
        <v>0</v>
      </c>
      <c r="F57" s="57">
        <v>0</v>
      </c>
      <c r="G57" s="6">
        <v>0</v>
      </c>
      <c r="H57" s="7">
        <v>0</v>
      </c>
      <c r="I57" s="7">
        <v>0</v>
      </c>
      <c r="J57" s="8">
        <v>0</v>
      </c>
    </row>
    <row r="58" spans="1:10" x14ac:dyDescent="0.25">
      <c r="A58" s="9" t="s">
        <v>41</v>
      </c>
      <c r="B58" s="2">
        <v>2296.125</v>
      </c>
      <c r="C58" s="2">
        <v>19.006999999999998</v>
      </c>
      <c r="D58" s="2">
        <v>2315.1320000000001</v>
      </c>
      <c r="E58" s="2">
        <v>2629.8220000000001</v>
      </c>
      <c r="F58" s="2">
        <v>16.548000000000002</v>
      </c>
      <c r="G58" s="2">
        <v>2646.37</v>
      </c>
      <c r="H58" s="3">
        <v>14.533050247699933</v>
      </c>
      <c r="I58" s="3">
        <v>-12.937338875151241</v>
      </c>
      <c r="J58" s="4">
        <v>14.307521126225192</v>
      </c>
    </row>
    <row r="59" spans="1:10" x14ac:dyDescent="0.25">
      <c r="A59" s="5" t="s">
        <v>74</v>
      </c>
      <c r="B59" s="6">
        <v>50.466000000000001</v>
      </c>
      <c r="C59" s="6">
        <v>38.722999999999999</v>
      </c>
      <c r="D59" s="6">
        <v>89.188999999999993</v>
      </c>
      <c r="E59" s="6">
        <v>53.683</v>
      </c>
      <c r="F59" s="6">
        <v>93.921999999999997</v>
      </c>
      <c r="G59" s="6">
        <v>147.60499999999999</v>
      </c>
      <c r="H59" s="7">
        <v>6.3745888320849655</v>
      </c>
      <c r="I59" s="7">
        <v>142.54835627404901</v>
      </c>
      <c r="J59" s="8">
        <v>65.496866205473765</v>
      </c>
    </row>
    <row r="60" spans="1:10" x14ac:dyDescent="0.25">
      <c r="A60" s="9" t="s">
        <v>75</v>
      </c>
      <c r="B60" s="2">
        <v>24.335000000000001</v>
      </c>
      <c r="C60" s="2">
        <v>145.63800000000001</v>
      </c>
      <c r="D60" s="2">
        <v>169.97300000000001</v>
      </c>
      <c r="E60" s="2">
        <v>30.158000000000001</v>
      </c>
      <c r="F60" s="2">
        <v>184.04</v>
      </c>
      <c r="G60" s="2">
        <v>214.19799999999998</v>
      </c>
      <c r="H60" s="3">
        <v>23.9284980480789</v>
      </c>
      <c r="I60" s="3">
        <v>26.368118210906484</v>
      </c>
      <c r="J60" s="4">
        <v>26.018838286080708</v>
      </c>
    </row>
    <row r="61" spans="1:10" x14ac:dyDescent="0.25">
      <c r="A61" s="10" t="s">
        <v>52</v>
      </c>
      <c r="B61" s="19">
        <f>+B62-SUM(B6+B10+B32+B20+B59+B60+B5)</f>
        <v>65266.424999999959</v>
      </c>
      <c r="C61" s="19">
        <f t="shared" ref="C61:G61" si="0">+C62-SUM(C6+C10+C32+C20+C59+C60+C5)</f>
        <v>29802.219000000099</v>
      </c>
      <c r="D61" s="19">
        <f t="shared" si="0"/>
        <v>95068.643999999971</v>
      </c>
      <c r="E61" s="19">
        <f t="shared" si="0"/>
        <v>76709.95540000005</v>
      </c>
      <c r="F61" s="19">
        <f t="shared" si="0"/>
        <v>34861.185999999812</v>
      </c>
      <c r="G61" s="19">
        <f t="shared" si="0"/>
        <v>111571.14140000043</v>
      </c>
      <c r="H61" s="20">
        <f>+IFERROR(((E61-B61)/B61)*100,0)</f>
        <v>17.533564003237647</v>
      </c>
      <c r="I61" s="20">
        <f t="shared" ref="I61" si="1">+IFERROR(((F61-C61)/C61)*100,0)</f>
        <v>16.97513530787656</v>
      </c>
      <c r="J61" s="53">
        <f t="shared" ref="J61" si="2">+IFERROR(((G61-D61)/D61)*100,0)</f>
        <v>17.358507185608392</v>
      </c>
    </row>
    <row r="62" spans="1:10" x14ac:dyDescent="0.25">
      <c r="A62" s="13" t="s">
        <v>55</v>
      </c>
      <c r="B62" s="21">
        <f>SUM(B4:B60)</f>
        <v>108883.12099999996</v>
      </c>
      <c r="C62" s="21">
        <f t="shared" ref="C62:F62" si="3">SUM(C4:C60)</f>
        <v>451458.03500000009</v>
      </c>
      <c r="D62" s="21">
        <f t="shared" si="3"/>
        <v>560341.15599999996</v>
      </c>
      <c r="E62" s="21">
        <f t="shared" si="3"/>
        <v>125169.92530980005</v>
      </c>
      <c r="F62" s="21">
        <f t="shared" si="3"/>
        <v>537382.457031189</v>
      </c>
      <c r="G62" s="21">
        <f>SUM(G4:G60)</f>
        <v>662552.38234098954</v>
      </c>
      <c r="H62" s="22">
        <f>+IFERROR(((E62-B62)/B62)*100,0)</f>
        <v>14.95806159873035</v>
      </c>
      <c r="I62" s="22">
        <f t="shared" ref="I62" si="4">+IFERROR(((F62-C62)/C62)*100,0)</f>
        <v>19.032648744680973</v>
      </c>
      <c r="J62" s="54">
        <f t="shared" ref="J62" si="5">+IFERROR(((G62-D62)/D62)*100,0)</f>
        <v>18.240892221914464</v>
      </c>
    </row>
    <row r="63" spans="1:10" x14ac:dyDescent="0.25">
      <c r="A63" s="23"/>
      <c r="B63" s="24"/>
      <c r="C63" s="24"/>
      <c r="D63" s="24"/>
      <c r="E63" s="24"/>
      <c r="F63" s="24"/>
      <c r="G63" s="24"/>
      <c r="H63" s="24"/>
      <c r="I63" s="24"/>
      <c r="J63" s="25"/>
    </row>
    <row r="64" spans="1:10" x14ac:dyDescent="0.25">
      <c r="A64" s="23" t="s">
        <v>43</v>
      </c>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5.75" customHeight="1" x14ac:dyDescent="0.25">
      <c r="A66" s="66" t="s">
        <v>63</v>
      </c>
      <c r="B66" s="66"/>
      <c r="C66" s="66"/>
      <c r="D66" s="66"/>
      <c r="E66" s="66"/>
      <c r="F66" s="66"/>
      <c r="G66" s="66"/>
      <c r="H66" s="66"/>
      <c r="I66" s="66"/>
      <c r="J66" s="66"/>
    </row>
    <row r="67" spans="1:10" x14ac:dyDescent="0.25">
      <c r="A67" s="45"/>
    </row>
    <row r="68" spans="1:10" x14ac:dyDescent="0.25">
      <c r="A68" t="s">
        <v>77</v>
      </c>
      <c r="B68" s="33"/>
      <c r="C68" s="33"/>
      <c r="D68" s="33"/>
      <c r="E68" s="33"/>
      <c r="F68" s="33"/>
      <c r="G68" s="33"/>
    </row>
    <row r="69" spans="1:10" x14ac:dyDescent="0.25">
      <c r="B69" s="33"/>
      <c r="C69" s="33"/>
      <c r="D69" s="33"/>
      <c r="E69" s="33"/>
      <c r="F69" s="33"/>
      <c r="G69" s="33"/>
    </row>
    <row r="70" spans="1:10" x14ac:dyDescent="0.25">
      <c r="B70" s="33"/>
      <c r="C70" s="33"/>
      <c r="D70" s="33"/>
      <c r="E70" s="33"/>
      <c r="F70" s="33"/>
      <c r="G70" s="33"/>
    </row>
  </sheetData>
  <mergeCells count="6">
    <mergeCell ref="A66:J66"/>
    <mergeCell ref="A1:J1"/>
    <mergeCell ref="A2:A3"/>
    <mergeCell ref="B2:D2"/>
    <mergeCell ref="E2:G2"/>
    <mergeCell ref="H2:J2"/>
  </mergeCells>
  <conditionalFormatting sqref="H8:J46">
    <cfRule type="cellIs" dxfId="19" priority="3" operator="equal">
      <formula>0</formula>
    </cfRule>
  </conditionalFormatting>
  <conditionalFormatting sqref="H4:J5">
    <cfRule type="cellIs" dxfId="18" priority="7" operator="equal">
      <formula>0</formula>
    </cfRule>
  </conditionalFormatting>
  <conditionalFormatting sqref="B4:G5">
    <cfRule type="cellIs" dxfId="17" priority="8" operator="equal">
      <formula>0</formula>
    </cfRule>
  </conditionalFormatting>
  <conditionalFormatting sqref="B6:G7">
    <cfRule type="cellIs" dxfId="16" priority="6" operator="equal">
      <formula>0</formula>
    </cfRule>
  </conditionalFormatting>
  <conditionalFormatting sqref="H6:J7">
    <cfRule type="cellIs" dxfId="15" priority="5" operator="equal">
      <formula>0</formula>
    </cfRule>
  </conditionalFormatting>
  <conditionalFormatting sqref="B8:G46">
    <cfRule type="cellIs" dxfId="14" priority="4" operator="equal">
      <formula>0</formula>
    </cfRule>
  </conditionalFormatting>
  <conditionalFormatting sqref="H47:J60">
    <cfRule type="cellIs" dxfId="13" priority="1" operator="equal">
      <formula>0</formula>
    </cfRule>
  </conditionalFormatting>
  <conditionalFormatting sqref="B47:G60">
    <cfRule type="cellIs" dxfId="12"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0"/>
  <sheetViews>
    <sheetView topLeftCell="A31" zoomScale="80" zoomScaleNormal="80" workbookViewId="0">
      <selection activeCell="B2" sqref="B2:D2"/>
    </sheetView>
  </sheetViews>
  <sheetFormatPr defaultRowHeight="15" x14ac:dyDescent="0.25"/>
  <cols>
    <col min="1" max="1" width="37" customWidth="1"/>
    <col min="2" max="10" width="14.28515625" customWidth="1"/>
  </cols>
  <sheetData>
    <row r="1" spans="1:10" ht="18" customHeight="1" x14ac:dyDescent="0.25">
      <c r="A1" s="67" t="s">
        <v>67</v>
      </c>
      <c r="B1" s="68"/>
      <c r="C1" s="68"/>
      <c r="D1" s="68"/>
      <c r="E1" s="68"/>
      <c r="F1" s="68"/>
      <c r="G1" s="68"/>
      <c r="H1" s="68"/>
      <c r="I1" s="68"/>
      <c r="J1" s="69"/>
    </row>
    <row r="2" spans="1:10" ht="30" customHeight="1" x14ac:dyDescent="0.25">
      <c r="A2" s="70" t="s">
        <v>47</v>
      </c>
      <c r="B2" s="72" t="s">
        <v>81</v>
      </c>
      <c r="C2" s="72"/>
      <c r="D2" s="72"/>
      <c r="E2" s="72" t="s">
        <v>80</v>
      </c>
      <c r="F2" s="72"/>
      <c r="G2" s="72"/>
      <c r="H2" s="73" t="s">
        <v>78</v>
      </c>
      <c r="I2" s="73"/>
      <c r="J2" s="74"/>
    </row>
    <row r="3" spans="1:10" x14ac:dyDescent="0.25">
      <c r="A3" s="71"/>
      <c r="B3" s="1" t="s">
        <v>48</v>
      </c>
      <c r="C3" s="1" t="s">
        <v>79</v>
      </c>
      <c r="D3" s="1" t="s">
        <v>50</v>
      </c>
      <c r="E3" s="1" t="s">
        <v>48</v>
      </c>
      <c r="F3" s="1" t="s">
        <v>49</v>
      </c>
      <c r="G3" s="1" t="s">
        <v>50</v>
      </c>
      <c r="H3" s="1" t="s">
        <v>48</v>
      </c>
      <c r="I3" s="1" t="s">
        <v>49</v>
      </c>
      <c r="J3" s="38" t="s">
        <v>50</v>
      </c>
    </row>
    <row r="4" spans="1:10" x14ac:dyDescent="0.25">
      <c r="A4" s="9" t="s">
        <v>0</v>
      </c>
      <c r="B4" s="2">
        <v>0</v>
      </c>
      <c r="C4" s="2">
        <v>0</v>
      </c>
      <c r="D4" s="2">
        <v>0</v>
      </c>
      <c r="E4" s="2">
        <v>0</v>
      </c>
      <c r="F4" s="2">
        <v>0</v>
      </c>
      <c r="G4" s="2"/>
      <c r="H4" s="3">
        <v>0</v>
      </c>
      <c r="I4" s="3">
        <v>0</v>
      </c>
      <c r="J4" s="4">
        <v>0</v>
      </c>
    </row>
    <row r="5" spans="1:10" x14ac:dyDescent="0.25">
      <c r="A5" s="5" t="s">
        <v>70</v>
      </c>
      <c r="B5" s="6">
        <v>3398.9279999999999</v>
      </c>
      <c r="C5" s="6">
        <v>102233.07799999999</v>
      </c>
      <c r="D5" s="6">
        <v>105632.00599999999</v>
      </c>
      <c r="E5" s="6">
        <v>5891.3528999999999</v>
      </c>
      <c r="F5" s="6">
        <v>277068.62779998919</v>
      </c>
      <c r="G5" s="6">
        <v>282959.98069998919</v>
      </c>
      <c r="H5" s="7">
        <v>73.329735140020631</v>
      </c>
      <c r="I5" s="7">
        <v>171.01661538547162</v>
      </c>
      <c r="J5" s="8">
        <v>167.87333821908979</v>
      </c>
    </row>
    <row r="6" spans="1:10" x14ac:dyDescent="0.25">
      <c r="A6" s="9" t="s">
        <v>71</v>
      </c>
      <c r="B6" s="2">
        <v>424.28599999999994</v>
      </c>
      <c r="C6" s="2">
        <v>3064.0230000000001</v>
      </c>
      <c r="D6" s="2">
        <v>3488.3090000000002</v>
      </c>
      <c r="E6" s="2">
        <v>1616.9805000000001</v>
      </c>
      <c r="F6" s="2">
        <v>7347.5468839999994</v>
      </c>
      <c r="G6" s="2">
        <v>8964.5273839999991</v>
      </c>
      <c r="H6" s="3">
        <v>281.1062585143041</v>
      </c>
      <c r="I6" s="3">
        <v>139.80064392467025</v>
      </c>
      <c r="J6" s="4">
        <v>156.98776639340147</v>
      </c>
    </row>
    <row r="7" spans="1:10" x14ac:dyDescent="0.25">
      <c r="A7" s="5" t="s">
        <v>1</v>
      </c>
      <c r="B7" s="6">
        <v>765.09300000000007</v>
      </c>
      <c r="C7" s="6">
        <v>145.91800000000001</v>
      </c>
      <c r="D7" s="6">
        <v>911.01100000000008</v>
      </c>
      <c r="E7" s="6">
        <v>1090</v>
      </c>
      <c r="F7" s="6">
        <v>347</v>
      </c>
      <c r="G7" s="6">
        <v>1437</v>
      </c>
      <c r="H7" s="35">
        <v>42.466340693222904</v>
      </c>
      <c r="I7" s="7">
        <v>137.80479447360844</v>
      </c>
      <c r="J7" s="8">
        <v>57.736844011762742</v>
      </c>
    </row>
    <row r="8" spans="1:10" x14ac:dyDescent="0.25">
      <c r="A8" s="9" t="s">
        <v>2</v>
      </c>
      <c r="B8" s="2">
        <v>1812.663</v>
      </c>
      <c r="C8" s="2">
        <v>168.977</v>
      </c>
      <c r="D8" s="2">
        <v>1981.64</v>
      </c>
      <c r="E8" s="2">
        <v>4623.6390000000001</v>
      </c>
      <c r="F8" s="2">
        <v>194.512</v>
      </c>
      <c r="G8" s="2">
        <v>4818.1509999999998</v>
      </c>
      <c r="H8" s="3">
        <v>155.07438503461481</v>
      </c>
      <c r="I8" s="3">
        <v>15.11152405356942</v>
      </c>
      <c r="J8" s="4">
        <v>143.13957126420539</v>
      </c>
    </row>
    <row r="9" spans="1:10" x14ac:dyDescent="0.25">
      <c r="A9" s="5" t="s">
        <v>3</v>
      </c>
      <c r="B9" s="6">
        <v>627.90800000000002</v>
      </c>
      <c r="C9" s="6">
        <v>142.21299999999999</v>
      </c>
      <c r="D9" s="6">
        <v>770.12099999999998</v>
      </c>
      <c r="E9" s="6">
        <v>778.2059999999999</v>
      </c>
      <c r="F9" s="6">
        <v>184.56299999999999</v>
      </c>
      <c r="G9" s="6">
        <v>962.76899999999989</v>
      </c>
      <c r="H9" s="7">
        <v>23.936309140829529</v>
      </c>
      <c r="I9" s="7">
        <v>29.779274749847058</v>
      </c>
      <c r="J9" s="8">
        <v>25.015289805108537</v>
      </c>
    </row>
    <row r="10" spans="1:10" x14ac:dyDescent="0.25">
      <c r="A10" s="9" t="s">
        <v>76</v>
      </c>
      <c r="B10" s="2">
        <v>1.9E-2</v>
      </c>
      <c r="C10" s="56">
        <v>0</v>
      </c>
      <c r="D10" s="2">
        <v>1.9E-2</v>
      </c>
      <c r="E10" s="2">
        <v>0</v>
      </c>
      <c r="F10" s="2">
        <v>0</v>
      </c>
      <c r="G10" s="2">
        <v>0</v>
      </c>
      <c r="H10" s="3">
        <v>-100</v>
      </c>
      <c r="I10" s="3">
        <v>0</v>
      </c>
      <c r="J10" s="4">
        <v>-100</v>
      </c>
    </row>
    <row r="11" spans="1:10" x14ac:dyDescent="0.25">
      <c r="A11" s="5" t="s">
        <v>4</v>
      </c>
      <c r="B11" s="6">
        <v>4.8089999999999993</v>
      </c>
      <c r="C11" s="6">
        <v>0</v>
      </c>
      <c r="D11" s="6">
        <v>4.8089999999999993</v>
      </c>
      <c r="E11" s="6">
        <v>6.7110000000000003</v>
      </c>
      <c r="F11" s="57">
        <v>0</v>
      </c>
      <c r="G11" s="6">
        <v>6.7110000000000003</v>
      </c>
      <c r="H11" s="7">
        <v>39.550842170929535</v>
      </c>
      <c r="I11" s="7">
        <v>0</v>
      </c>
      <c r="J11" s="8">
        <v>39.550842170929535</v>
      </c>
    </row>
    <row r="12" spans="1:10" x14ac:dyDescent="0.25">
      <c r="A12" s="9" t="s">
        <v>5</v>
      </c>
      <c r="B12" s="2">
        <v>9.7330000000000005</v>
      </c>
      <c r="C12" s="2">
        <v>0</v>
      </c>
      <c r="D12" s="2">
        <v>9.7330000000000005</v>
      </c>
      <c r="E12" s="2">
        <v>23.267000000000003</v>
      </c>
      <c r="F12" s="56">
        <v>0</v>
      </c>
      <c r="G12" s="2">
        <v>23.267000000000003</v>
      </c>
      <c r="H12" s="3">
        <v>139.05270728449605</v>
      </c>
      <c r="I12" s="3">
        <v>0</v>
      </c>
      <c r="J12" s="4">
        <v>139.05270728449605</v>
      </c>
    </row>
    <row r="13" spans="1:10" x14ac:dyDescent="0.25">
      <c r="A13" s="5" t="s">
        <v>6</v>
      </c>
      <c r="B13" s="6">
        <v>329.54599999999994</v>
      </c>
      <c r="C13" s="6">
        <v>2.8420000000000001</v>
      </c>
      <c r="D13" s="6">
        <v>332.38799999999992</v>
      </c>
      <c r="E13" s="6">
        <v>634.79600000000005</v>
      </c>
      <c r="F13" s="6">
        <v>9.5150000000000006</v>
      </c>
      <c r="G13" s="6">
        <v>644.31100000000004</v>
      </c>
      <c r="H13" s="7">
        <v>92.627432892524922</v>
      </c>
      <c r="I13" s="7">
        <v>234.79943701618581</v>
      </c>
      <c r="J13" s="8">
        <v>93.843038858201922</v>
      </c>
    </row>
    <row r="14" spans="1:10" x14ac:dyDescent="0.25">
      <c r="A14" s="9" t="s">
        <v>7</v>
      </c>
      <c r="B14" s="2">
        <v>51.495000000000005</v>
      </c>
      <c r="C14" s="2">
        <v>0</v>
      </c>
      <c r="D14" s="2">
        <v>51.495000000000005</v>
      </c>
      <c r="E14" s="2">
        <v>139.208</v>
      </c>
      <c r="F14" s="2">
        <v>1.0640000000000001</v>
      </c>
      <c r="G14" s="2">
        <v>140.27199999999999</v>
      </c>
      <c r="H14" s="3">
        <v>170.33304204291676</v>
      </c>
      <c r="I14" s="3">
        <v>0</v>
      </c>
      <c r="J14" s="4">
        <v>172.39926206427805</v>
      </c>
    </row>
    <row r="15" spans="1:10" x14ac:dyDescent="0.25">
      <c r="A15" s="5" t="s">
        <v>8</v>
      </c>
      <c r="B15" s="6">
        <v>2.2130000000000001</v>
      </c>
      <c r="C15" s="6">
        <v>0</v>
      </c>
      <c r="D15" s="6">
        <v>2.2130000000000001</v>
      </c>
      <c r="E15" s="6">
        <v>9.9789999999999992</v>
      </c>
      <c r="F15" s="6">
        <v>0</v>
      </c>
      <c r="G15" s="6">
        <v>9.9789999999999992</v>
      </c>
      <c r="H15" s="7">
        <v>350.92634432896517</v>
      </c>
      <c r="I15" s="7">
        <v>0</v>
      </c>
      <c r="J15" s="8">
        <v>350.92634432896517</v>
      </c>
    </row>
    <row r="16" spans="1:10" x14ac:dyDescent="0.25">
      <c r="A16" s="9" t="s">
        <v>9</v>
      </c>
      <c r="B16" s="2">
        <v>74.606999999999999</v>
      </c>
      <c r="C16" s="2">
        <v>0</v>
      </c>
      <c r="D16" s="2">
        <v>74.606999999999999</v>
      </c>
      <c r="E16" s="2">
        <v>102.874</v>
      </c>
      <c r="F16" s="2">
        <v>0</v>
      </c>
      <c r="G16" s="2">
        <v>102.874</v>
      </c>
      <c r="H16" s="3">
        <v>37.887865749862613</v>
      </c>
      <c r="I16" s="3">
        <v>0</v>
      </c>
      <c r="J16" s="4">
        <v>37.887865749862613</v>
      </c>
    </row>
    <row r="17" spans="1:10" x14ac:dyDescent="0.25">
      <c r="A17" s="5" t="s">
        <v>10</v>
      </c>
      <c r="B17" s="6">
        <v>1.5329999999999999</v>
      </c>
      <c r="C17" s="6">
        <v>0</v>
      </c>
      <c r="D17" s="6">
        <v>1.5329999999999999</v>
      </c>
      <c r="E17" s="6">
        <v>11.704000000000001</v>
      </c>
      <c r="F17" s="6">
        <v>0</v>
      </c>
      <c r="G17" s="6">
        <v>11.704000000000001</v>
      </c>
      <c r="H17" s="7">
        <v>663.47031963470329</v>
      </c>
      <c r="I17" s="7">
        <v>0</v>
      </c>
      <c r="J17" s="8">
        <v>663.47031963470329</v>
      </c>
    </row>
    <row r="18" spans="1:10" x14ac:dyDescent="0.25">
      <c r="A18" s="9" t="s">
        <v>11</v>
      </c>
      <c r="B18" s="2">
        <v>1.2649999999999999</v>
      </c>
      <c r="C18" s="2">
        <v>0</v>
      </c>
      <c r="D18" s="2">
        <v>1.2649999999999999</v>
      </c>
      <c r="E18" s="2">
        <v>6.3810000000000002</v>
      </c>
      <c r="F18" s="2">
        <v>0</v>
      </c>
      <c r="G18" s="2">
        <v>6.3810000000000002</v>
      </c>
      <c r="H18" s="3">
        <v>404.42687747035581</v>
      </c>
      <c r="I18" s="34">
        <v>0</v>
      </c>
      <c r="J18" s="4">
        <v>404.42687747035581</v>
      </c>
    </row>
    <row r="19" spans="1:10" x14ac:dyDescent="0.25">
      <c r="A19" s="5" t="s">
        <v>12</v>
      </c>
      <c r="B19" s="6">
        <v>1.972</v>
      </c>
      <c r="C19" s="6">
        <v>0</v>
      </c>
      <c r="D19" s="6">
        <v>1.972</v>
      </c>
      <c r="E19" s="6">
        <v>0.36899999999999999</v>
      </c>
      <c r="F19" s="6">
        <v>0</v>
      </c>
      <c r="G19" s="6">
        <v>0.36899999999999999</v>
      </c>
      <c r="H19" s="7">
        <v>-81.288032454361058</v>
      </c>
      <c r="I19" s="7">
        <v>0</v>
      </c>
      <c r="J19" s="8">
        <v>-81.288032454361058</v>
      </c>
    </row>
    <row r="20" spans="1:10" x14ac:dyDescent="0.25">
      <c r="A20" s="9" t="s">
        <v>72</v>
      </c>
      <c r="B20" s="2">
        <v>0</v>
      </c>
      <c r="C20" s="2">
        <v>0</v>
      </c>
      <c r="D20" s="2">
        <v>0</v>
      </c>
      <c r="E20" s="2">
        <v>0</v>
      </c>
      <c r="F20" s="2">
        <v>0</v>
      </c>
      <c r="G20" s="2">
        <v>0</v>
      </c>
      <c r="H20" s="3">
        <v>0</v>
      </c>
      <c r="I20" s="3">
        <v>0</v>
      </c>
      <c r="J20" s="4">
        <v>0</v>
      </c>
    </row>
    <row r="21" spans="1:10" x14ac:dyDescent="0.25">
      <c r="A21" s="5" t="s">
        <v>13</v>
      </c>
      <c r="B21" s="57">
        <v>0</v>
      </c>
      <c r="C21" s="57">
        <v>0</v>
      </c>
      <c r="D21" s="57">
        <v>0</v>
      </c>
      <c r="E21" s="6">
        <v>0.52100000000000002</v>
      </c>
      <c r="F21" s="6">
        <v>0</v>
      </c>
      <c r="G21" s="6">
        <v>0.52100000000000002</v>
      </c>
      <c r="H21" s="7">
        <v>0</v>
      </c>
      <c r="I21" s="7">
        <v>0</v>
      </c>
      <c r="J21" s="8">
        <v>0</v>
      </c>
    </row>
    <row r="22" spans="1:10" x14ac:dyDescent="0.25">
      <c r="A22" s="9" t="s">
        <v>14</v>
      </c>
      <c r="B22" s="2">
        <v>0</v>
      </c>
      <c r="C22" s="2">
        <v>0</v>
      </c>
      <c r="D22" s="2">
        <v>0</v>
      </c>
      <c r="E22" s="2">
        <v>0</v>
      </c>
      <c r="F22" s="2">
        <v>0</v>
      </c>
      <c r="G22" s="2">
        <v>0</v>
      </c>
      <c r="H22" s="3">
        <v>0</v>
      </c>
      <c r="I22" s="3">
        <v>0</v>
      </c>
      <c r="J22" s="4">
        <v>0</v>
      </c>
    </row>
    <row r="23" spans="1:10" x14ac:dyDescent="0.25">
      <c r="A23" s="5" t="s">
        <v>15</v>
      </c>
      <c r="B23" s="6">
        <v>33.32</v>
      </c>
      <c r="C23" s="6">
        <v>0</v>
      </c>
      <c r="D23" s="6">
        <v>33.32</v>
      </c>
      <c r="E23" s="6">
        <v>225.68900000000002</v>
      </c>
      <c r="F23" s="6">
        <v>0</v>
      </c>
      <c r="G23" s="6">
        <v>225.68900000000002</v>
      </c>
      <c r="H23" s="7">
        <v>577.33793517406968</v>
      </c>
      <c r="I23" s="7">
        <v>0</v>
      </c>
      <c r="J23" s="8">
        <v>577.33793517406968</v>
      </c>
    </row>
    <row r="24" spans="1:10" x14ac:dyDescent="0.25">
      <c r="A24" s="9" t="s">
        <v>16</v>
      </c>
      <c r="B24" s="2">
        <v>0.85299999999999998</v>
      </c>
      <c r="C24" s="2">
        <v>0</v>
      </c>
      <c r="D24" s="2">
        <v>0.85299999999999998</v>
      </c>
      <c r="E24" s="2">
        <v>0.27100000000000002</v>
      </c>
      <c r="F24" s="56">
        <v>0</v>
      </c>
      <c r="G24" s="2">
        <v>0.27100000000000002</v>
      </c>
      <c r="H24" s="3">
        <v>-68.229777256740903</v>
      </c>
      <c r="I24" s="3">
        <v>0</v>
      </c>
      <c r="J24" s="4">
        <v>-68.229777256740903</v>
      </c>
    </row>
    <row r="25" spans="1:10" x14ac:dyDescent="0.25">
      <c r="A25" s="5" t="s">
        <v>17</v>
      </c>
      <c r="B25" s="6">
        <v>0</v>
      </c>
      <c r="C25" s="6">
        <v>0</v>
      </c>
      <c r="D25" s="6">
        <v>0</v>
      </c>
      <c r="E25" s="6">
        <v>0</v>
      </c>
      <c r="F25" s="6">
        <v>0</v>
      </c>
      <c r="G25" s="6">
        <v>0</v>
      </c>
      <c r="H25" s="7">
        <v>0</v>
      </c>
      <c r="I25" s="7">
        <v>0</v>
      </c>
      <c r="J25" s="8">
        <v>0</v>
      </c>
    </row>
    <row r="26" spans="1:10" x14ac:dyDescent="0.25">
      <c r="A26" s="9" t="s">
        <v>18</v>
      </c>
      <c r="B26" s="2">
        <v>0.1</v>
      </c>
      <c r="C26" s="2">
        <v>0</v>
      </c>
      <c r="D26" s="2">
        <v>0.1</v>
      </c>
      <c r="E26" s="58">
        <v>1.556</v>
      </c>
      <c r="F26" s="58">
        <v>0</v>
      </c>
      <c r="G26" s="58">
        <v>1.556</v>
      </c>
      <c r="H26" s="3">
        <v>1455.9999999999998</v>
      </c>
      <c r="I26" s="3">
        <v>0</v>
      </c>
      <c r="J26" s="4">
        <v>1455.9999999999998</v>
      </c>
    </row>
    <row r="27" spans="1:10" x14ac:dyDescent="0.25">
      <c r="A27" s="5" t="s">
        <v>19</v>
      </c>
      <c r="B27" s="6">
        <v>0</v>
      </c>
      <c r="C27" s="6">
        <v>0</v>
      </c>
      <c r="D27" s="6">
        <v>0</v>
      </c>
      <c r="E27" s="6">
        <v>0</v>
      </c>
      <c r="F27" s="6">
        <v>0</v>
      </c>
      <c r="G27" s="6">
        <v>0</v>
      </c>
      <c r="H27" s="7">
        <v>0</v>
      </c>
      <c r="I27" s="7">
        <v>0</v>
      </c>
      <c r="J27" s="8">
        <v>0</v>
      </c>
    </row>
    <row r="28" spans="1:10" x14ac:dyDescent="0.25">
      <c r="A28" s="9" t="s">
        <v>20</v>
      </c>
      <c r="B28" s="2">
        <v>24.166999999999998</v>
      </c>
      <c r="C28" s="2">
        <v>0</v>
      </c>
      <c r="D28" s="2">
        <v>24.166999999999998</v>
      </c>
      <c r="E28" s="2">
        <v>69.917000000000002</v>
      </c>
      <c r="F28" s="2">
        <v>0</v>
      </c>
      <c r="G28" s="2">
        <v>69.917000000000002</v>
      </c>
      <c r="H28" s="3">
        <v>189.30773368643193</v>
      </c>
      <c r="I28" s="3">
        <v>0</v>
      </c>
      <c r="J28" s="4">
        <v>189.30773368643193</v>
      </c>
    </row>
    <row r="29" spans="1:10" x14ac:dyDescent="0.25">
      <c r="A29" s="5" t="s">
        <v>21</v>
      </c>
      <c r="B29" s="6">
        <v>51.915999999999997</v>
      </c>
      <c r="C29" s="6">
        <v>0</v>
      </c>
      <c r="D29" s="6">
        <v>51.915999999999997</v>
      </c>
      <c r="E29" s="6">
        <v>222.48599999999999</v>
      </c>
      <c r="F29" s="6">
        <v>0.11</v>
      </c>
      <c r="G29" s="6">
        <v>222.596</v>
      </c>
      <c r="H29" s="7">
        <v>328.54996532860775</v>
      </c>
      <c r="I29" s="7">
        <v>0</v>
      </c>
      <c r="J29" s="8">
        <v>328.76184605901841</v>
      </c>
    </row>
    <row r="30" spans="1:10" x14ac:dyDescent="0.25">
      <c r="A30" s="9" t="s">
        <v>22</v>
      </c>
      <c r="B30" s="2">
        <v>36.277999999999999</v>
      </c>
      <c r="C30" s="56">
        <v>0</v>
      </c>
      <c r="D30" s="2">
        <v>36.277999999999999</v>
      </c>
      <c r="E30" s="2">
        <v>19.041</v>
      </c>
      <c r="F30" s="2">
        <v>0</v>
      </c>
      <c r="G30" s="2">
        <v>19.041</v>
      </c>
      <c r="H30" s="3">
        <v>-47.513644633110971</v>
      </c>
      <c r="I30" s="3">
        <v>0</v>
      </c>
      <c r="J30" s="4">
        <v>-47.513644633110971</v>
      </c>
    </row>
    <row r="31" spans="1:10" x14ac:dyDescent="0.25">
      <c r="A31" s="5" t="s">
        <v>64</v>
      </c>
      <c r="B31" s="6">
        <v>3.45</v>
      </c>
      <c r="C31" s="6">
        <v>0</v>
      </c>
      <c r="D31" s="6">
        <v>3.45</v>
      </c>
      <c r="E31" s="6">
        <v>6.9359999999999999</v>
      </c>
      <c r="F31" s="6">
        <v>0</v>
      </c>
      <c r="G31" s="6">
        <v>6.9359999999999999</v>
      </c>
      <c r="H31" s="7">
        <v>101.04347826086955</v>
      </c>
      <c r="I31" s="7">
        <v>0</v>
      </c>
      <c r="J31" s="8">
        <v>101.04347826086955</v>
      </c>
    </row>
    <row r="32" spans="1:10" x14ac:dyDescent="0.25">
      <c r="A32" s="9" t="s">
        <v>73</v>
      </c>
      <c r="B32" s="2">
        <v>0</v>
      </c>
      <c r="C32" s="56">
        <v>0</v>
      </c>
      <c r="D32" s="56">
        <v>0</v>
      </c>
      <c r="E32" s="2">
        <v>0</v>
      </c>
      <c r="F32" s="2">
        <v>0</v>
      </c>
      <c r="G32" s="2">
        <v>0</v>
      </c>
      <c r="H32" s="3">
        <v>0</v>
      </c>
      <c r="I32" s="3">
        <v>0</v>
      </c>
      <c r="J32" s="4">
        <v>0</v>
      </c>
    </row>
    <row r="33" spans="1:10" x14ac:dyDescent="0.25">
      <c r="A33" s="5" t="s">
        <v>45</v>
      </c>
      <c r="B33" s="6">
        <v>8.8999999999999996E-2</v>
      </c>
      <c r="C33" s="6">
        <v>0</v>
      </c>
      <c r="D33" s="6">
        <v>8.8999999999999996E-2</v>
      </c>
      <c r="E33" s="6">
        <v>0</v>
      </c>
      <c r="F33" s="6">
        <v>0</v>
      </c>
      <c r="G33" s="6">
        <v>0</v>
      </c>
      <c r="H33" s="7">
        <v>-100</v>
      </c>
      <c r="I33" s="7">
        <v>0</v>
      </c>
      <c r="J33" s="8">
        <v>-100</v>
      </c>
    </row>
    <row r="34" spans="1:10" x14ac:dyDescent="0.25">
      <c r="A34" s="9" t="s">
        <v>23</v>
      </c>
      <c r="B34" s="2">
        <v>1.1259999999999999</v>
      </c>
      <c r="C34" s="2">
        <v>0.12</v>
      </c>
      <c r="D34" s="2">
        <v>1.246</v>
      </c>
      <c r="E34" s="2">
        <v>0</v>
      </c>
      <c r="F34" s="56">
        <v>0</v>
      </c>
      <c r="G34" s="2">
        <v>0</v>
      </c>
      <c r="H34" s="3">
        <v>-100</v>
      </c>
      <c r="I34" s="3">
        <v>-100</v>
      </c>
      <c r="J34" s="4">
        <v>-100</v>
      </c>
    </row>
    <row r="35" spans="1:10" x14ac:dyDescent="0.25">
      <c r="A35" s="5" t="s">
        <v>44</v>
      </c>
      <c r="B35" s="6">
        <v>0</v>
      </c>
      <c r="C35" s="6">
        <v>0</v>
      </c>
      <c r="D35" s="6">
        <v>0</v>
      </c>
      <c r="E35" s="6">
        <v>0.86299999999999999</v>
      </c>
      <c r="F35" s="6">
        <v>0</v>
      </c>
      <c r="G35" s="6">
        <v>0.86299999999999999</v>
      </c>
      <c r="H35" s="7">
        <v>0</v>
      </c>
      <c r="I35" s="7">
        <v>0</v>
      </c>
      <c r="J35" s="8">
        <v>0</v>
      </c>
    </row>
    <row r="36" spans="1:10" x14ac:dyDescent="0.25">
      <c r="A36" s="9" t="s">
        <v>24</v>
      </c>
      <c r="B36" s="2">
        <v>4.4999999999999998E-2</v>
      </c>
      <c r="C36" s="2">
        <v>0</v>
      </c>
      <c r="D36" s="2">
        <v>4.4999999999999998E-2</v>
      </c>
      <c r="E36" s="2">
        <v>29.520999999999997</v>
      </c>
      <c r="F36" s="56">
        <v>4.8209999999999997</v>
      </c>
      <c r="G36" s="2">
        <v>34.341999999999999</v>
      </c>
      <c r="H36" s="3">
        <v>65502.222222222212</v>
      </c>
      <c r="I36" s="3">
        <v>0</v>
      </c>
      <c r="J36" s="4">
        <v>76215.555555555562</v>
      </c>
    </row>
    <row r="37" spans="1:10" x14ac:dyDescent="0.25">
      <c r="A37" s="5" t="s">
        <v>25</v>
      </c>
      <c r="B37" s="6">
        <v>7.76</v>
      </c>
      <c r="C37" s="6">
        <v>0</v>
      </c>
      <c r="D37" s="6">
        <v>7.76</v>
      </c>
      <c r="E37" s="6">
        <v>12.388999999999999</v>
      </c>
      <c r="F37" s="6">
        <v>0</v>
      </c>
      <c r="G37" s="6">
        <v>12.388999999999999</v>
      </c>
      <c r="H37" s="7">
        <v>59.652061855670105</v>
      </c>
      <c r="I37" s="7">
        <v>0</v>
      </c>
      <c r="J37" s="8">
        <v>59.652061855670105</v>
      </c>
    </row>
    <row r="38" spans="1:10" x14ac:dyDescent="0.25">
      <c r="A38" s="9" t="s">
        <v>32</v>
      </c>
      <c r="B38" s="2">
        <v>2.1559999999999997</v>
      </c>
      <c r="C38" s="2">
        <v>0</v>
      </c>
      <c r="D38" s="2">
        <v>2.1559999999999997</v>
      </c>
      <c r="E38" s="2">
        <v>0.68900000000000006</v>
      </c>
      <c r="F38" s="2">
        <v>0</v>
      </c>
      <c r="G38" s="2">
        <v>0.68900000000000006</v>
      </c>
      <c r="H38" s="3">
        <v>-68.042671614100186</v>
      </c>
      <c r="I38" s="3">
        <v>0</v>
      </c>
      <c r="J38" s="4">
        <v>-68.042671614100186</v>
      </c>
    </row>
    <row r="39" spans="1:10" x14ac:dyDescent="0.25">
      <c r="A39" s="5" t="s">
        <v>26</v>
      </c>
      <c r="B39" s="6">
        <v>0.33900000000000002</v>
      </c>
      <c r="C39" s="6">
        <v>0</v>
      </c>
      <c r="D39" s="6">
        <v>0.33900000000000002</v>
      </c>
      <c r="E39" s="6">
        <v>0.87000000000000011</v>
      </c>
      <c r="F39" s="57">
        <v>0</v>
      </c>
      <c r="G39" s="6">
        <v>0.87000000000000011</v>
      </c>
      <c r="H39" s="7">
        <v>156.63716814159295</v>
      </c>
      <c r="I39" s="7">
        <v>0</v>
      </c>
      <c r="J39" s="8">
        <v>156.63716814159295</v>
      </c>
    </row>
    <row r="40" spans="1:10" x14ac:dyDescent="0.25">
      <c r="A40" s="9" t="s">
        <v>27</v>
      </c>
      <c r="B40" s="2">
        <v>57.454999999999998</v>
      </c>
      <c r="C40" s="2">
        <v>1.484</v>
      </c>
      <c r="D40" s="2">
        <v>58.939</v>
      </c>
      <c r="E40" s="2">
        <v>1.9239999999999999</v>
      </c>
      <c r="F40" s="2">
        <v>6.0579999999999998</v>
      </c>
      <c r="G40" s="2">
        <v>7.9819999999999993</v>
      </c>
      <c r="H40" s="3">
        <v>-96.651292315725343</v>
      </c>
      <c r="I40" s="3">
        <v>308.22102425876011</v>
      </c>
      <c r="J40" s="4">
        <v>-86.457184546734752</v>
      </c>
    </row>
    <row r="41" spans="1:10" x14ac:dyDescent="0.25">
      <c r="A41" s="5" t="s">
        <v>28</v>
      </c>
      <c r="B41" s="6">
        <v>0</v>
      </c>
      <c r="C41" s="6">
        <v>0</v>
      </c>
      <c r="D41" s="6">
        <v>0</v>
      </c>
      <c r="E41" s="6">
        <v>141.12700000000001</v>
      </c>
      <c r="F41" s="6">
        <v>2.556</v>
      </c>
      <c r="G41" s="6">
        <v>143.68300000000002</v>
      </c>
      <c r="H41" s="7">
        <v>0</v>
      </c>
      <c r="I41" s="7">
        <v>0</v>
      </c>
      <c r="J41" s="8">
        <v>0</v>
      </c>
    </row>
    <row r="42" spans="1:10" x14ac:dyDescent="0.25">
      <c r="A42" s="9" t="s">
        <v>29</v>
      </c>
      <c r="B42" s="2">
        <v>26.869</v>
      </c>
      <c r="C42" s="2">
        <v>0</v>
      </c>
      <c r="D42" s="2">
        <v>26.869</v>
      </c>
      <c r="E42" s="2">
        <v>0</v>
      </c>
      <c r="F42" s="2">
        <v>0</v>
      </c>
      <c r="G42" s="2">
        <v>0</v>
      </c>
      <c r="H42" s="3">
        <v>-100</v>
      </c>
      <c r="I42" s="3">
        <v>0</v>
      </c>
      <c r="J42" s="4">
        <v>-100</v>
      </c>
    </row>
    <row r="43" spans="1:10" x14ac:dyDescent="0.25">
      <c r="A43" s="5" t="s">
        <v>30</v>
      </c>
      <c r="B43" s="6">
        <v>4.3100000000000005</v>
      </c>
      <c r="C43" s="6">
        <v>0</v>
      </c>
      <c r="D43" s="6">
        <v>4.3100000000000005</v>
      </c>
      <c r="E43" s="6">
        <v>59.686999999999998</v>
      </c>
      <c r="F43" s="6">
        <v>0</v>
      </c>
      <c r="G43" s="6">
        <v>59.686999999999998</v>
      </c>
      <c r="H43" s="7">
        <v>1284.8491879350345</v>
      </c>
      <c r="I43" s="7">
        <v>0</v>
      </c>
      <c r="J43" s="8">
        <v>1284.8491879350345</v>
      </c>
    </row>
    <row r="44" spans="1:10" x14ac:dyDescent="0.25">
      <c r="A44" s="9" t="s">
        <v>31</v>
      </c>
      <c r="B44" s="2">
        <v>11.329000000000001</v>
      </c>
      <c r="C44" s="2">
        <v>0</v>
      </c>
      <c r="D44" s="2">
        <v>11.329000000000001</v>
      </c>
      <c r="E44" s="2">
        <v>39.882999999999996</v>
      </c>
      <c r="F44" s="2">
        <v>0</v>
      </c>
      <c r="G44" s="2">
        <v>39.882999999999996</v>
      </c>
      <c r="H44" s="3">
        <v>252.04342836967069</v>
      </c>
      <c r="I44" s="3">
        <v>0</v>
      </c>
      <c r="J44" s="4">
        <v>252.04342836967069</v>
      </c>
    </row>
    <row r="45" spans="1:10" x14ac:dyDescent="0.25">
      <c r="A45" s="5" t="s">
        <v>66</v>
      </c>
      <c r="B45" s="6">
        <v>2.0270000000000001</v>
      </c>
      <c r="C45" s="6">
        <v>0</v>
      </c>
      <c r="D45" s="6">
        <v>2.0270000000000001</v>
      </c>
      <c r="E45" s="6">
        <v>50.492000000000004</v>
      </c>
      <c r="F45" s="6">
        <v>0</v>
      </c>
      <c r="G45" s="6">
        <v>50.492000000000004</v>
      </c>
      <c r="H45" s="7">
        <v>2390.9718796250618</v>
      </c>
      <c r="I45" s="7">
        <v>0</v>
      </c>
      <c r="J45" s="8">
        <v>2390.9718796250618</v>
      </c>
    </row>
    <row r="46" spans="1:10" x14ac:dyDescent="0.25">
      <c r="A46" s="9" t="s">
        <v>68</v>
      </c>
      <c r="B46" s="2">
        <v>1.345</v>
      </c>
      <c r="C46" s="2">
        <v>0</v>
      </c>
      <c r="D46" s="2">
        <v>1.345</v>
      </c>
      <c r="E46" s="2">
        <v>4.2959999999999994</v>
      </c>
      <c r="F46" s="2">
        <v>0</v>
      </c>
      <c r="G46" s="2">
        <v>4.2959999999999994</v>
      </c>
      <c r="H46" s="3">
        <v>219.40520446096653</v>
      </c>
      <c r="I46" s="3">
        <v>0</v>
      </c>
      <c r="J46" s="4">
        <v>219.40520446096653</v>
      </c>
    </row>
    <row r="47" spans="1:10" x14ac:dyDescent="0.25">
      <c r="A47" s="5" t="s">
        <v>33</v>
      </c>
      <c r="B47" s="6">
        <v>24.279</v>
      </c>
      <c r="C47" s="6">
        <v>0</v>
      </c>
      <c r="D47" s="6">
        <v>24.279</v>
      </c>
      <c r="E47" s="6">
        <v>111.577</v>
      </c>
      <c r="F47" s="6">
        <v>0</v>
      </c>
      <c r="G47" s="6">
        <v>111.577</v>
      </c>
      <c r="H47" s="7">
        <v>359.56176119280036</v>
      </c>
      <c r="I47" s="7">
        <v>0</v>
      </c>
      <c r="J47" s="8">
        <v>359.56176119280036</v>
      </c>
    </row>
    <row r="48" spans="1:10" x14ac:dyDescent="0.25">
      <c r="A48" s="9" t="s">
        <v>65</v>
      </c>
      <c r="B48" s="2">
        <v>3.504</v>
      </c>
      <c r="C48" s="2">
        <v>0</v>
      </c>
      <c r="D48" s="2">
        <v>3.504</v>
      </c>
      <c r="E48" s="2">
        <v>1.464</v>
      </c>
      <c r="F48" s="2">
        <v>0</v>
      </c>
      <c r="G48" s="2">
        <v>1.464</v>
      </c>
      <c r="H48" s="3">
        <v>-58.219178082191782</v>
      </c>
      <c r="I48" s="3">
        <v>0</v>
      </c>
      <c r="J48" s="4">
        <v>-58.219178082191782</v>
      </c>
    </row>
    <row r="49" spans="1:10" x14ac:dyDescent="0.25">
      <c r="A49" s="5" t="s">
        <v>34</v>
      </c>
      <c r="B49" s="6">
        <v>20.787000000000003</v>
      </c>
      <c r="C49" s="6">
        <v>0.97699999999999998</v>
      </c>
      <c r="D49" s="6">
        <v>21.764000000000003</v>
      </c>
      <c r="E49" s="6">
        <v>57.439</v>
      </c>
      <c r="F49" s="6">
        <v>0.60599999999999998</v>
      </c>
      <c r="G49" s="6">
        <v>58.045000000000002</v>
      </c>
      <c r="H49" s="7">
        <v>176.3217395487564</v>
      </c>
      <c r="I49" s="7">
        <v>-37.973387922210847</v>
      </c>
      <c r="J49" s="8">
        <v>166.70189303436865</v>
      </c>
    </row>
    <row r="50" spans="1:10" x14ac:dyDescent="0.25">
      <c r="A50" s="9" t="s">
        <v>35</v>
      </c>
      <c r="B50" s="2">
        <v>0.12</v>
      </c>
      <c r="C50" s="2">
        <v>0</v>
      </c>
      <c r="D50" s="2">
        <v>0.12</v>
      </c>
      <c r="E50" s="2">
        <v>0.65999999999999992</v>
      </c>
      <c r="F50" s="2">
        <v>0</v>
      </c>
      <c r="G50" s="2">
        <v>0.65999999999999992</v>
      </c>
      <c r="H50" s="3">
        <v>449.99999999999989</v>
      </c>
      <c r="I50" s="3">
        <v>0</v>
      </c>
      <c r="J50" s="4">
        <v>449.99999999999989</v>
      </c>
    </row>
    <row r="51" spans="1:10" x14ac:dyDescent="0.25">
      <c r="A51" s="5" t="s">
        <v>36</v>
      </c>
      <c r="B51" s="6">
        <v>0.60599999999999998</v>
      </c>
      <c r="C51" s="6">
        <v>0</v>
      </c>
      <c r="D51" s="6">
        <v>0.60599999999999998</v>
      </c>
      <c r="E51" s="6">
        <v>0.22</v>
      </c>
      <c r="F51" s="6">
        <v>0</v>
      </c>
      <c r="G51" s="6">
        <v>0.22</v>
      </c>
      <c r="H51" s="7">
        <v>-63.696369636963702</v>
      </c>
      <c r="I51" s="7">
        <v>0</v>
      </c>
      <c r="J51" s="8">
        <v>-63.696369636963702</v>
      </c>
    </row>
    <row r="52" spans="1:10" x14ac:dyDescent="0.25">
      <c r="A52" s="9" t="s">
        <v>37</v>
      </c>
      <c r="B52" s="2">
        <v>5.2519999999999998</v>
      </c>
      <c r="C52" s="2">
        <v>0</v>
      </c>
      <c r="D52" s="2">
        <v>5.2519999999999998</v>
      </c>
      <c r="E52" s="2">
        <v>8.4370000000000012</v>
      </c>
      <c r="F52" s="2">
        <v>0</v>
      </c>
      <c r="G52" s="2">
        <v>8.4370000000000012</v>
      </c>
      <c r="H52" s="3">
        <v>60.643564356435675</v>
      </c>
      <c r="I52" s="3">
        <v>0</v>
      </c>
      <c r="J52" s="4">
        <v>60.643564356435675</v>
      </c>
    </row>
    <row r="53" spans="1:10" x14ac:dyDescent="0.25">
      <c r="A53" s="5" t="s">
        <v>69</v>
      </c>
      <c r="B53" s="6">
        <v>17.052</v>
      </c>
      <c r="C53" s="6">
        <v>0</v>
      </c>
      <c r="D53" s="6">
        <v>17.052</v>
      </c>
      <c r="E53" s="6">
        <v>20.710999999999999</v>
      </c>
      <c r="F53" s="6">
        <v>0</v>
      </c>
      <c r="G53" s="6">
        <v>20.710999999999999</v>
      </c>
      <c r="H53" s="7">
        <v>21.457893502228472</v>
      </c>
      <c r="I53" s="7">
        <v>0</v>
      </c>
      <c r="J53" s="8">
        <v>21.457893502228472</v>
      </c>
    </row>
    <row r="54" spans="1:10" x14ac:dyDescent="0.25">
      <c r="A54" s="9" t="s">
        <v>38</v>
      </c>
      <c r="B54" s="2">
        <v>1.704</v>
      </c>
      <c r="C54" s="2">
        <v>0</v>
      </c>
      <c r="D54" s="2">
        <v>1.704</v>
      </c>
      <c r="E54" s="2">
        <v>15.151</v>
      </c>
      <c r="F54" s="2">
        <v>0</v>
      </c>
      <c r="G54" s="2">
        <v>15.151</v>
      </c>
      <c r="H54" s="3">
        <v>789.14319248826291</v>
      </c>
      <c r="I54" s="3">
        <v>0</v>
      </c>
      <c r="J54" s="4">
        <v>789.14319248826291</v>
      </c>
    </row>
    <row r="55" spans="1:10" x14ac:dyDescent="0.25">
      <c r="A55" s="5" t="s">
        <v>46</v>
      </c>
      <c r="B55" s="6">
        <v>0</v>
      </c>
      <c r="C55" s="6">
        <v>36.478000000000002</v>
      </c>
      <c r="D55" s="6">
        <v>36.478000000000002</v>
      </c>
      <c r="E55" s="6">
        <v>0</v>
      </c>
      <c r="F55" s="6">
        <v>49.712000000000003</v>
      </c>
      <c r="G55" s="6">
        <v>49.712000000000003</v>
      </c>
      <c r="H55" s="7">
        <v>0</v>
      </c>
      <c r="I55" s="7">
        <v>36.279401282965082</v>
      </c>
      <c r="J55" s="8">
        <v>36.279401282965082</v>
      </c>
    </row>
    <row r="56" spans="1:10" x14ac:dyDescent="0.25">
      <c r="A56" s="9" t="s">
        <v>39</v>
      </c>
      <c r="B56" s="2">
        <v>0.85299999999999998</v>
      </c>
      <c r="C56" s="2">
        <v>0</v>
      </c>
      <c r="D56" s="2">
        <v>0.85299999999999998</v>
      </c>
      <c r="E56" s="2">
        <v>2.7709999999999999</v>
      </c>
      <c r="F56" s="2">
        <v>0</v>
      </c>
      <c r="G56" s="2">
        <v>2.7709999999999999</v>
      </c>
      <c r="H56" s="3">
        <v>224.85345838218055</v>
      </c>
      <c r="I56" s="3">
        <v>0</v>
      </c>
      <c r="J56" s="4">
        <v>224.85345838218055</v>
      </c>
    </row>
    <row r="57" spans="1:10" x14ac:dyDescent="0.25">
      <c r="A57" s="5" t="s">
        <v>40</v>
      </c>
      <c r="B57" s="6">
        <v>0</v>
      </c>
      <c r="C57" s="6">
        <v>0</v>
      </c>
      <c r="D57" s="6">
        <v>0</v>
      </c>
      <c r="E57" s="6">
        <v>0</v>
      </c>
      <c r="F57" s="6">
        <v>0</v>
      </c>
      <c r="G57" s="6">
        <v>0</v>
      </c>
      <c r="H57" s="7">
        <v>0</v>
      </c>
      <c r="I57" s="7">
        <v>0</v>
      </c>
      <c r="J57" s="8">
        <v>0</v>
      </c>
    </row>
    <row r="58" spans="1:10" x14ac:dyDescent="0.25">
      <c r="A58" s="9" t="s">
        <v>41</v>
      </c>
      <c r="B58" s="2">
        <v>55.980000000000004</v>
      </c>
      <c r="C58" s="2">
        <v>0</v>
      </c>
      <c r="D58" s="2">
        <v>55.980000000000004</v>
      </c>
      <c r="E58" s="2">
        <v>155.64099999999999</v>
      </c>
      <c r="F58" s="2">
        <v>0</v>
      </c>
      <c r="G58" s="2">
        <v>155.64099999999999</v>
      </c>
      <c r="H58" s="3">
        <v>178.02965344765985</v>
      </c>
      <c r="I58" s="3">
        <v>0</v>
      </c>
      <c r="J58" s="4">
        <v>178.02965344765985</v>
      </c>
    </row>
    <row r="59" spans="1:10" x14ac:dyDescent="0.25">
      <c r="A59" s="5" t="s">
        <v>74</v>
      </c>
      <c r="B59" s="6">
        <v>0</v>
      </c>
      <c r="C59" s="6">
        <v>0</v>
      </c>
      <c r="D59" s="6">
        <v>0</v>
      </c>
      <c r="E59" s="6">
        <v>0.71899999999999997</v>
      </c>
      <c r="F59" s="6">
        <v>0</v>
      </c>
      <c r="G59" s="6">
        <v>0.71899999999999997</v>
      </c>
      <c r="H59" s="7">
        <v>0</v>
      </c>
      <c r="I59" s="7">
        <v>0</v>
      </c>
      <c r="J59" s="8">
        <v>0</v>
      </c>
    </row>
    <row r="60" spans="1:10" x14ac:dyDescent="0.25">
      <c r="A60" s="9" t="s">
        <v>75</v>
      </c>
      <c r="B60" s="2">
        <v>0</v>
      </c>
      <c r="C60" s="2">
        <v>0</v>
      </c>
      <c r="D60" s="2">
        <v>0</v>
      </c>
      <c r="E60" s="2">
        <v>0</v>
      </c>
      <c r="F60" s="2">
        <v>0</v>
      </c>
      <c r="G60" s="2">
        <v>0</v>
      </c>
      <c r="H60" s="3">
        <v>0</v>
      </c>
      <c r="I60" s="3">
        <v>0</v>
      </c>
      <c r="J60" s="4">
        <v>0</v>
      </c>
    </row>
    <row r="61" spans="1:10" x14ac:dyDescent="0.25">
      <c r="A61" s="10" t="s">
        <v>52</v>
      </c>
      <c r="B61" s="19">
        <f>+B62-SUM(B6+B10+B32+B20+B59+B60+B5)</f>
        <v>4077.9080000000017</v>
      </c>
      <c r="C61" s="19">
        <f t="shared" ref="C61:D61" si="0">+C62-SUM(C6+C10+C32+C20+C59+C60+C5)</f>
        <v>499.00900000000547</v>
      </c>
      <c r="D61" s="19">
        <f t="shared" si="0"/>
        <v>4576.9169999999867</v>
      </c>
      <c r="E61" s="19">
        <f>+E62-SUM(E6+E10+E32+E20+E59+E60+E5)</f>
        <v>8689.3629999999976</v>
      </c>
      <c r="F61" s="19">
        <f t="shared" ref="F61:G61" si="1">+F62-SUM(F6+F10+F32+F20+F59+F60+F5)</f>
        <v>800.51700000005076</v>
      </c>
      <c r="G61" s="19">
        <f t="shared" si="1"/>
        <v>9489.8800000000047</v>
      </c>
      <c r="H61" s="20">
        <v>113.08384102829181</v>
      </c>
      <c r="I61" s="20">
        <v>60.421355125867869</v>
      </c>
      <c r="J61" s="53">
        <v>107.34219126106137</v>
      </c>
    </row>
    <row r="62" spans="1:10" x14ac:dyDescent="0.25">
      <c r="A62" s="13" t="s">
        <v>55</v>
      </c>
      <c r="B62" s="21">
        <f>SUM(B4:B60)</f>
        <v>7901.1410000000014</v>
      </c>
      <c r="C62" s="21">
        <f t="shared" ref="C62:D62" si="2">SUM(C4:C60)</f>
        <v>105796.11</v>
      </c>
      <c r="D62" s="21">
        <f t="shared" si="2"/>
        <v>113697.25099999997</v>
      </c>
      <c r="E62" s="21">
        <f>SUM(E4:E60)</f>
        <v>16198.415399999998</v>
      </c>
      <c r="F62" s="21">
        <f t="shared" ref="F62:G62" si="3">SUM(F4:F60)</f>
        <v>285216.69168398925</v>
      </c>
      <c r="G62" s="21">
        <f t="shared" si="3"/>
        <v>301415.10708398919</v>
      </c>
      <c r="H62" s="22">
        <v>105.0136227160102</v>
      </c>
      <c r="I62" s="22">
        <v>169.59090621005751</v>
      </c>
      <c r="J62" s="54">
        <v>165.10324957987703</v>
      </c>
    </row>
    <row r="63" spans="1:10" x14ac:dyDescent="0.25">
      <c r="A63" s="23"/>
      <c r="B63" s="24"/>
      <c r="C63" s="24"/>
      <c r="D63" s="24"/>
      <c r="E63" s="24"/>
      <c r="F63" s="24"/>
      <c r="G63" s="24"/>
      <c r="H63" s="24"/>
      <c r="I63" s="24"/>
      <c r="J63" s="25"/>
    </row>
    <row r="64" spans="1:10" x14ac:dyDescent="0.25">
      <c r="A64" s="23" t="s">
        <v>43</v>
      </c>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5.75" customHeight="1" x14ac:dyDescent="0.25">
      <c r="A66" s="66" t="s">
        <v>63</v>
      </c>
      <c r="B66" s="66"/>
      <c r="C66" s="66"/>
      <c r="D66" s="66"/>
      <c r="E66" s="66"/>
      <c r="F66" s="66"/>
      <c r="G66" s="66"/>
      <c r="H66" s="66"/>
      <c r="I66" s="66"/>
      <c r="J66" s="66"/>
    </row>
    <row r="67" spans="1:10" x14ac:dyDescent="0.25">
      <c r="A67" s="45"/>
    </row>
    <row r="68" spans="1:10" x14ac:dyDescent="0.25">
      <c r="A68" t="s">
        <v>77</v>
      </c>
      <c r="B68" s="33"/>
      <c r="C68" s="33"/>
      <c r="D68" s="33"/>
      <c r="E68" s="33"/>
      <c r="F68" s="33"/>
      <c r="G68" s="33"/>
    </row>
    <row r="69" spans="1:10" x14ac:dyDescent="0.25">
      <c r="B69" s="33"/>
      <c r="C69" s="33"/>
      <c r="D69" s="33"/>
      <c r="E69" s="33"/>
      <c r="F69" s="33"/>
      <c r="G69" s="33"/>
    </row>
    <row r="70" spans="1:10" x14ac:dyDescent="0.25">
      <c r="B70" s="33"/>
      <c r="C70" s="33"/>
      <c r="D70" s="33"/>
      <c r="E70" s="33"/>
      <c r="F70" s="33"/>
      <c r="G70" s="33"/>
    </row>
  </sheetData>
  <mergeCells count="6">
    <mergeCell ref="A66:J66"/>
    <mergeCell ref="A1:J1"/>
    <mergeCell ref="A2:A3"/>
    <mergeCell ref="B2:D2"/>
    <mergeCell ref="E2:G2"/>
    <mergeCell ref="H2:J2"/>
  </mergeCells>
  <conditionalFormatting sqref="H8:J46">
    <cfRule type="cellIs" dxfId="11" priority="19" operator="equal">
      <formula>0</formula>
    </cfRule>
  </conditionalFormatting>
  <conditionalFormatting sqref="H4:J5">
    <cfRule type="cellIs" dxfId="10" priority="23" operator="equal">
      <formula>0</formula>
    </cfRule>
  </conditionalFormatting>
  <conditionalFormatting sqref="H6:J7">
    <cfRule type="cellIs" dxfId="9" priority="21" operator="equal">
      <formula>0</formula>
    </cfRule>
  </conditionalFormatting>
  <conditionalFormatting sqref="H47:J60">
    <cfRule type="cellIs" dxfId="8" priority="17" operator="equal">
      <formula>0</formula>
    </cfRule>
  </conditionalFormatting>
  <conditionalFormatting sqref="E4:G5">
    <cfRule type="cellIs" dxfId="7" priority="8" operator="equal">
      <formula>0</formula>
    </cfRule>
  </conditionalFormatting>
  <conditionalFormatting sqref="E6:G7">
    <cfRule type="cellIs" dxfId="6" priority="7" operator="equal">
      <formula>0</formula>
    </cfRule>
  </conditionalFormatting>
  <conditionalFormatting sqref="E8:G46">
    <cfRule type="cellIs" dxfId="5" priority="6" operator="equal">
      <formula>0</formula>
    </cfRule>
  </conditionalFormatting>
  <conditionalFormatting sqref="E47:G60">
    <cfRule type="cellIs" dxfId="4" priority="5" operator="equal">
      <formula>0</formula>
    </cfRule>
  </conditionalFormatting>
  <conditionalFormatting sqref="B4:D5">
    <cfRule type="cellIs" dxfId="3" priority="4" operator="equal">
      <formula>0</formula>
    </cfRule>
  </conditionalFormatting>
  <conditionalFormatting sqref="B6:D7">
    <cfRule type="cellIs" dxfId="2" priority="3" operator="equal">
      <formula>0</formula>
    </cfRule>
  </conditionalFormatting>
  <conditionalFormatting sqref="B8:D46">
    <cfRule type="cellIs" dxfId="1" priority="2" operator="equal">
      <formula>0</formula>
    </cfRule>
  </conditionalFormatting>
  <conditionalFormatting sqref="B47:D60">
    <cfRule type="cellIs" dxfId="0" priority="1" operator="equal">
      <formula>0</formula>
    </cfRule>
  </conditionalFormatting>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XMLData TextToDisplay="%DOCUMENTGUID%">{00000000-0000-0000-0000-000000000000}</XMLData>
</file>

<file path=customXml/item5.xml><?xml version="1.0" encoding="utf-8"?>
<XMLData TextToDisplay="%CLASSIFICATIONDATETIME%">06:14 07/12/2023</XMLData>
</file>

<file path=customXml/item6.xml><?xml version="1.0" encoding="utf-8"?>
<XMLData TextToDisplay="RightsWATCHMark">3|DHMI-DHMI-TASNIF DISI|{00000000-0000-0000-0000-000000000000}</XMLData>
</file>

<file path=customXml/itemProps1.xml><?xml version="1.0" encoding="utf-8"?>
<ds:datastoreItem xmlns:ds="http://schemas.openxmlformats.org/officeDocument/2006/customXml" ds:itemID="{1FED549A-FF49-4268-857B-63744176B9EC}">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0DD229D1-A11D-40E0-A74D-9F0A0C5C28D5}">
  <ds:schemaRefs>
    <ds:schemaRef ds:uri="http://schemas.microsoft.com/sharepoint/v3/contenttype/forms"/>
  </ds:schemaRefs>
</ds:datastoreItem>
</file>

<file path=customXml/itemProps3.xml><?xml version="1.0" encoding="utf-8"?>
<ds:datastoreItem xmlns:ds="http://schemas.openxmlformats.org/officeDocument/2006/customXml" ds:itemID="{E6211611-8F9E-4067-98DE-A4477DFCB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0F7F6DC-1D84-4B7F-9A14-6D7CAB5108C2}">
  <ds:schemaRefs/>
</ds:datastoreItem>
</file>

<file path=customXml/itemProps5.xml><?xml version="1.0" encoding="utf-8"?>
<ds:datastoreItem xmlns:ds="http://schemas.openxmlformats.org/officeDocument/2006/customXml" ds:itemID="{D8C165F7-0E61-4449-BFCC-53D44951D360}">
  <ds:schemaRefs/>
</ds:datastoreItem>
</file>

<file path=customXml/itemProps6.xml><?xml version="1.0" encoding="utf-8"?>
<ds:datastoreItem xmlns:ds="http://schemas.openxmlformats.org/officeDocument/2006/customXml" ds:itemID="{EE72AAE9-ABC2-4906-8E22-0C56AD0909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TOTAL MOVEMENTS</vt:lpstr>
      <vt:lpstr>PASSENGER</vt:lpstr>
      <vt:lpstr>COMMERCİAL MOVEMENTS</vt:lpstr>
      <vt:lpstr>FREİGHT</vt:lpstr>
      <vt:lpstr>CARGO</vt:lpstr>
      <vt:lpstr>CARGO!Yazdırma_Alanı</vt:lpstr>
      <vt:lpstr>'TOTAL MOVEMENTS'!Yazdırma_Alanı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Fatma Gülru İLDAY</cp:lastModifiedBy>
  <cp:lastPrinted>2024-04-05T09:43:15Z</cp:lastPrinted>
  <dcterms:created xsi:type="dcterms:W3CDTF">2017-03-06T11:35:15Z</dcterms:created>
  <dcterms:modified xsi:type="dcterms:W3CDTF">2024-04-05T09:43:24Z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